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200" windowHeight="4035" activeTab="3"/>
  </bookViews>
  <sheets>
    <sheet name="表1~2" sheetId="1" r:id="rId1"/>
    <sheet name="表3" sheetId="2" r:id="rId2"/>
    <sheet name="表4" sheetId="3" r:id="rId3"/>
    <sheet name="表5" sheetId="4" r:id="rId4"/>
    <sheet name="表6" sheetId="5" r:id="rId5"/>
  </sheets>
  <definedNames>
    <definedName name="_xlnm.Print_Area" localSheetId="0">'表1~2'!$B$2:$J$47</definedName>
    <definedName name="_xlnm.Print_Area" localSheetId="1">'表3'!$B$2:$U$47</definedName>
    <definedName name="_xlnm.Print_Area" localSheetId="2">'表4'!$B$2:$AA$47</definedName>
    <definedName name="_xlnm.Print_Area" localSheetId="3">'表5'!$B$2:$Y$47</definedName>
    <definedName name="_xlnm.Print_Area" localSheetId="4">'表6'!$B$2:$I$47</definedName>
  </definedNames>
  <calcPr fullCalcOnLoad="1"/>
</workbook>
</file>

<file path=xl/sharedStrings.xml><?xml version="1.0" encoding="utf-8"?>
<sst xmlns="http://schemas.openxmlformats.org/spreadsheetml/2006/main" count="1154" uniqueCount="323">
  <si>
    <t>総数</t>
  </si>
  <si>
    <t>男</t>
  </si>
  <si>
    <t>女</t>
  </si>
  <si>
    <t>人</t>
  </si>
  <si>
    <t>平成22年</t>
  </si>
  <si>
    <t>総額</t>
  </si>
  <si>
    <t>その他</t>
  </si>
  <si>
    <t>事業所数</t>
  </si>
  <si>
    <t>従業者数</t>
  </si>
  <si>
    <t>原材料使用額等</t>
  </si>
  <si>
    <t>製造品出荷額等</t>
  </si>
  <si>
    <t>製造品
出荷額等</t>
  </si>
  <si>
    <t>百万円</t>
  </si>
  <si>
    <t>工業統計調査</t>
  </si>
  <si>
    <t>有形固定資産</t>
  </si>
  <si>
    <t>土地</t>
  </si>
  <si>
    <t>平成21年</t>
  </si>
  <si>
    <t>（各年12月31日）</t>
  </si>
  <si>
    <t>常用労働者</t>
  </si>
  <si>
    <t>正社員・正職員等</t>
  </si>
  <si>
    <t>パート・アルバイト等</t>
  </si>
  <si>
    <t>出向・派遣受入者</t>
  </si>
  <si>
    <t>臨時雇用者数</t>
  </si>
  <si>
    <t>現金給与額</t>
  </si>
  <si>
    <t>生産額</t>
  </si>
  <si>
    <t>製造品</t>
  </si>
  <si>
    <t>年末在庫額
（従業者30人以上）</t>
  </si>
  <si>
    <t>水源別用水量</t>
  </si>
  <si>
    <t>用途別用水量</t>
  </si>
  <si>
    <t>　食料</t>
  </si>
  <si>
    <t>　飲料</t>
  </si>
  <si>
    <t>　繊維</t>
  </si>
  <si>
    <t>　木材</t>
  </si>
  <si>
    <t>　家具</t>
  </si>
  <si>
    <t>　紙製品</t>
  </si>
  <si>
    <t>　印刷</t>
  </si>
  <si>
    <t>　化学</t>
  </si>
  <si>
    <t>　石油</t>
  </si>
  <si>
    <t>　プラスチック</t>
  </si>
  <si>
    <t>　ゴム</t>
  </si>
  <si>
    <t>　なめし革</t>
  </si>
  <si>
    <t>　窯業</t>
  </si>
  <si>
    <t>　鉄鋼</t>
  </si>
  <si>
    <t>　非鉄</t>
  </si>
  <si>
    <t>　金属製品</t>
  </si>
  <si>
    <t>　はん用機器</t>
  </si>
  <si>
    <t>　生産用機器</t>
  </si>
  <si>
    <t>　業務用機器</t>
  </si>
  <si>
    <t>　電子部品</t>
  </si>
  <si>
    <t>　電気機器</t>
  </si>
  <si>
    <t>　情報機器</t>
  </si>
  <si>
    <t>　輸送機</t>
  </si>
  <si>
    <t>　その他</t>
  </si>
  <si>
    <t>個人事業主・
家族従業者</t>
  </si>
  <si>
    <t>常用
労働者</t>
  </si>
  <si>
    <t>付加
価値額</t>
  </si>
  <si>
    <t>粗付加
価値額</t>
  </si>
  <si>
    <t>原材料
使用額</t>
  </si>
  <si>
    <t>燃料
使用額</t>
  </si>
  <si>
    <t>電力
使用額</t>
  </si>
  <si>
    <t>委託
生産費</t>
  </si>
  <si>
    <t>製造等
外注額</t>
  </si>
  <si>
    <t>転売
仕入額</t>
  </si>
  <si>
    <t>半製品・
仕掛品</t>
  </si>
  <si>
    <t>原材料・
燃料</t>
  </si>
  <si>
    <t>年初在庫額
（従業者30人以上）</t>
  </si>
  <si>
    <t>製造品
出荷額</t>
  </si>
  <si>
    <t>賃加工
収入額</t>
  </si>
  <si>
    <t>取得額</t>
  </si>
  <si>
    <t>年間延
従業者数</t>
  </si>
  <si>
    <t>　　石橋</t>
  </si>
  <si>
    <t>　　米神</t>
  </si>
  <si>
    <t>　　根府川</t>
  </si>
  <si>
    <t>　　江之浦</t>
  </si>
  <si>
    <t>　　早川計</t>
  </si>
  <si>
    <t>　　　早川一丁目</t>
  </si>
  <si>
    <t>　　　早川二丁目</t>
  </si>
  <si>
    <t>　　　早川三丁目</t>
  </si>
  <si>
    <t>　　　早川</t>
  </si>
  <si>
    <t>　　板橋</t>
  </si>
  <si>
    <t>　　南板橋</t>
  </si>
  <si>
    <t>　　風祭</t>
  </si>
  <si>
    <t>　　入生田</t>
  </si>
  <si>
    <t>　　水之尾</t>
  </si>
  <si>
    <t>　　栄町計</t>
  </si>
  <si>
    <t>　　　栄町一丁目</t>
  </si>
  <si>
    <t>　　　栄町二丁目</t>
  </si>
  <si>
    <t>　　　栄町三丁目</t>
  </si>
  <si>
    <t>　　　栄町四丁目</t>
  </si>
  <si>
    <t>　　中町計</t>
  </si>
  <si>
    <t>　　　中町一丁目</t>
  </si>
  <si>
    <t>　　　中町二丁目</t>
  </si>
  <si>
    <t>　　　中町三丁目</t>
  </si>
  <si>
    <t>　　浜町計</t>
  </si>
  <si>
    <t>　　　浜町一丁目</t>
  </si>
  <si>
    <t>　　　浜町二丁目</t>
  </si>
  <si>
    <t>　　　浜町三丁目</t>
  </si>
  <si>
    <t>　　　浜町四丁目</t>
  </si>
  <si>
    <t>　　本町計</t>
  </si>
  <si>
    <t>　　　本町一丁目</t>
  </si>
  <si>
    <t>　　　本町二丁目</t>
  </si>
  <si>
    <t>　　　本町三丁目</t>
  </si>
  <si>
    <t>　　　本町四丁目</t>
  </si>
  <si>
    <t>　　城内</t>
  </si>
  <si>
    <t>　　南町計</t>
  </si>
  <si>
    <t>　　　南町一丁目</t>
  </si>
  <si>
    <t>　　　南町二丁目</t>
  </si>
  <si>
    <t>　　　南町三丁目</t>
  </si>
  <si>
    <t>　　　南町四丁目</t>
  </si>
  <si>
    <t>　　寿町計</t>
  </si>
  <si>
    <t>　　　寿町一丁目</t>
  </si>
  <si>
    <t>　　　寿町二丁目</t>
  </si>
  <si>
    <t>　　　寿町三丁目</t>
  </si>
  <si>
    <t>　　　寿町四丁目</t>
  </si>
  <si>
    <t>　　　寿町五丁目</t>
  </si>
  <si>
    <t>　　東町計</t>
  </si>
  <si>
    <t>　　　東町一丁目</t>
  </si>
  <si>
    <t>　　　東町二丁目</t>
  </si>
  <si>
    <t>　　　東町三丁目</t>
  </si>
  <si>
    <t>　　　東町四丁目</t>
  </si>
  <si>
    <t>　　　東町五丁目</t>
  </si>
  <si>
    <t>　　城山計</t>
  </si>
  <si>
    <t>　　　城山一丁目</t>
  </si>
  <si>
    <t>　　　城山二丁目</t>
  </si>
  <si>
    <t>　　　城山三丁目</t>
  </si>
  <si>
    <t>　　　城山四丁目</t>
  </si>
  <si>
    <t>　　扇町計</t>
  </si>
  <si>
    <t>　　　扇町一丁目</t>
  </si>
  <si>
    <t>　　　扇町二丁目</t>
  </si>
  <si>
    <t>　　　扇町三丁目</t>
  </si>
  <si>
    <t>　　　扇町四丁目</t>
  </si>
  <si>
    <t>　　　扇町五丁目</t>
  </si>
  <si>
    <t>　　　扇町六丁目</t>
  </si>
  <si>
    <t>　　十字</t>
  </si>
  <si>
    <t>　　荻窪</t>
  </si>
  <si>
    <t>　　緑</t>
  </si>
  <si>
    <t>　　谷津</t>
  </si>
  <si>
    <t>　　池上</t>
  </si>
  <si>
    <t>　　井細田</t>
  </si>
  <si>
    <t>　　多古</t>
  </si>
  <si>
    <t>　　中曽根</t>
  </si>
  <si>
    <t>　　飯田岡</t>
  </si>
  <si>
    <t>　　堀之内</t>
  </si>
  <si>
    <t>　　柳新田</t>
  </si>
  <si>
    <t>　　小台</t>
  </si>
  <si>
    <t>　　新屋</t>
  </si>
  <si>
    <t>　　府川</t>
  </si>
  <si>
    <t>　　北ノ窪</t>
  </si>
  <si>
    <t>　　清水新田</t>
  </si>
  <si>
    <t>　　穴部</t>
  </si>
  <si>
    <t>　　穴部新田</t>
  </si>
  <si>
    <t>　　曽比</t>
  </si>
  <si>
    <t>　　栢山</t>
  </si>
  <si>
    <t>　　下堀</t>
  </si>
  <si>
    <t>　　中里</t>
  </si>
  <si>
    <t>　　矢作</t>
  </si>
  <si>
    <t>　　鴨宮</t>
  </si>
  <si>
    <t>　　上新田</t>
  </si>
  <si>
    <t>　　中新田</t>
  </si>
  <si>
    <t>　　下新田</t>
  </si>
  <si>
    <t>　　南鴨宮計</t>
  </si>
  <si>
    <t>　　　南鴨宮一丁目</t>
  </si>
  <si>
    <t>　　　南鴨宮二丁目</t>
  </si>
  <si>
    <t>　　　南鴨宮三丁目</t>
  </si>
  <si>
    <t>　　国府津計</t>
  </si>
  <si>
    <t>　　　国府津一丁目</t>
  </si>
  <si>
    <t>　　　国府津二丁目</t>
  </si>
  <si>
    <t>　　　国府津三丁目</t>
  </si>
  <si>
    <t>　　　国府津四丁目</t>
  </si>
  <si>
    <t>　　　国府津五丁目</t>
  </si>
  <si>
    <t>　　　国府津</t>
  </si>
  <si>
    <t>　　田島</t>
  </si>
  <si>
    <t>　　酒匂計</t>
  </si>
  <si>
    <t>　　　酒匂一丁目</t>
  </si>
  <si>
    <t>　　　酒匂二丁目</t>
  </si>
  <si>
    <t>　　　酒匂三丁目</t>
  </si>
  <si>
    <t>　　　酒匂四丁目</t>
  </si>
  <si>
    <t>　　　酒匂五丁目</t>
  </si>
  <si>
    <t>　　　酒匂六丁目</t>
  </si>
  <si>
    <t>　　　酒匂七丁目</t>
  </si>
  <si>
    <t>　　　酒匂</t>
  </si>
  <si>
    <t>　　西酒匂計</t>
  </si>
  <si>
    <t>　　　西酒匂一丁目</t>
  </si>
  <si>
    <t>　　　西酒匂二丁目</t>
  </si>
  <si>
    <t>　　　西酒匂三丁目</t>
  </si>
  <si>
    <t>　　小八幡計</t>
  </si>
  <si>
    <t>　　　小八幡一丁目</t>
  </si>
  <si>
    <t>　　　小八幡二丁目</t>
  </si>
  <si>
    <t>　　　小八幡三丁目</t>
  </si>
  <si>
    <t>　　　小八幡</t>
  </si>
  <si>
    <t>　　飯泉</t>
  </si>
  <si>
    <t>　　成田</t>
  </si>
  <si>
    <t>　　桑原</t>
  </si>
  <si>
    <t>　　別堀</t>
  </si>
  <si>
    <t>　　高田</t>
  </si>
  <si>
    <t>　　千代</t>
  </si>
  <si>
    <t>　　永塚</t>
  </si>
  <si>
    <t>　　東大友</t>
  </si>
  <si>
    <t>　　西大友</t>
  </si>
  <si>
    <t>　　延清</t>
  </si>
  <si>
    <t>　　曽我原</t>
  </si>
  <si>
    <t>　　曽我谷津</t>
  </si>
  <si>
    <t>　　曽我別所</t>
  </si>
  <si>
    <t>　　曽我岸</t>
  </si>
  <si>
    <t>　　曽我光海</t>
  </si>
  <si>
    <t>　　鬼柳</t>
  </si>
  <si>
    <t>　　曽我大沢</t>
  </si>
  <si>
    <t>　　前川</t>
  </si>
  <si>
    <t>　　羽根尾</t>
  </si>
  <si>
    <t>　　中村原</t>
  </si>
  <si>
    <t>　　上町</t>
  </si>
  <si>
    <t>　　小船</t>
  </si>
  <si>
    <t>　　山西</t>
  </si>
  <si>
    <t>　　沼代</t>
  </si>
  <si>
    <t>　　小竹</t>
  </si>
  <si>
    <t>年次・産業</t>
  </si>
  <si>
    <t>　4～9人</t>
  </si>
  <si>
    <t>　10～19人</t>
  </si>
  <si>
    <t>　20～29人</t>
  </si>
  <si>
    <t>　30～49人</t>
  </si>
  <si>
    <t>　50～99人</t>
  </si>
  <si>
    <t>　100～199人</t>
  </si>
  <si>
    <t>　200～299人</t>
  </si>
  <si>
    <t>　300～499人</t>
  </si>
  <si>
    <t>　1,000人以上</t>
  </si>
  <si>
    <t>その他
収入額</t>
  </si>
  <si>
    <t>減価
償却額
（従業者30人以上）</t>
  </si>
  <si>
    <t>注）百万円未満四捨五入のため、内訳の合計と総額が一致しない場合がある。</t>
  </si>
  <si>
    <t>万円</t>
  </si>
  <si>
    <t>　　久野</t>
  </si>
  <si>
    <t>　　蓮正寺</t>
  </si>
  <si>
    <t>　　上曽我</t>
  </si>
  <si>
    <t>　　下大井</t>
  </si>
  <si>
    <t>従業者規模</t>
  </si>
  <si>
    <t>付加価値額</t>
  </si>
  <si>
    <t>現金給与
総額</t>
  </si>
  <si>
    <t>原材料
使用額等</t>
  </si>
  <si>
    <t>製造品
出荷額等</t>
  </si>
  <si>
    <t>減価
償却額</t>
  </si>
  <si>
    <t>年末
現在高</t>
  </si>
  <si>
    <t>年初
現在高</t>
  </si>
  <si>
    <t>　　有形固定資産は、土地を除く建物、構築物、機械、装置などを示す。</t>
  </si>
  <si>
    <t>　工業用水道</t>
  </si>
  <si>
    <t>　上水道</t>
  </si>
  <si>
    <t>　井戸水</t>
  </si>
  <si>
    <t>　その他の淡水</t>
  </si>
  <si>
    <t>　回収水</t>
  </si>
  <si>
    <t>　ボイラー用水</t>
  </si>
  <si>
    <t>　原料用水</t>
  </si>
  <si>
    <t>　冷却用水・温調用水</t>
  </si>
  <si>
    <t>　その他</t>
  </si>
  <si>
    <t>　500～900人</t>
  </si>
  <si>
    <t>３　産業（中分類）別事業所数・従業者数・現金給与額等（従業者4人以上）</t>
  </si>
  <si>
    <t>４　産業（中分類）別生産額・付加価値額・原材料使用額等（従業者4人以上）</t>
  </si>
  <si>
    <t>１　従業者規模別事業所数・従業者数・現金給与総額等（従業者4人以上）</t>
  </si>
  <si>
    <t>２　従業者規模別有形固定資産の取得額・減価償却額等（従業者30人以上）</t>
  </si>
  <si>
    <t>４　産業（中分類）別生産額・付加価値額・原材料使用額等（従業者4人以上）（つづき）</t>
  </si>
  <si>
    <t>（平成24年12月31日）</t>
  </si>
  <si>
    <t>平成24年</t>
  </si>
  <si>
    <t>（平成24年12月31日）</t>
  </si>
  <si>
    <t>（平成24年12月31日）（単位　㎥／日）</t>
  </si>
  <si>
    <t>-</t>
  </si>
  <si>
    <t>　製品処理用水・洗浄用水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</si>
  <si>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</si>
  <si>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</si>
  <si>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</si>
  <si>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</si>
  <si>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</si>
  <si>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</si>
  <si>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</si>
  <si>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</si>
  <si>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</si>
  <si>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</si>
  <si>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</si>
  <si>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</si>
  <si>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</si>
  <si>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</si>
  <si>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</si>
  <si>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</si>
  <si>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</si>
  <si>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</si>
  <si>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</si>
  <si>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</si>
  <si>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</si>
  <si>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</si>
  <si>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</si>
  <si>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</si>
  <si>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</si>
  <si>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</si>
  <si>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</si>
  <si>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</si>
  <si>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</si>
  <si>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</si>
  <si>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</si>
  <si>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</si>
  <si>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</si>
  <si>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６　工業用水使用量（従業者30人以上）</t>
  </si>
  <si>
    <t>５　町丁・字別事業所数・従業者数・製造品出荷額等（従業者4人以上）（つづき）</t>
  </si>
  <si>
    <t>５　町丁・字別事業所数・従業者数・製造品出荷額等（従業者4人以上）</t>
  </si>
  <si>
    <t>除却額</t>
  </si>
  <si>
    <t>-</t>
  </si>
  <si>
    <t>注2）百万円未満四捨五入のため、内訳の合計と総額が一致しない場合がある。</t>
  </si>
  <si>
    <t>注1）平成23年は工業統計調査未実施のため、データなし。</t>
  </si>
  <si>
    <t>X</t>
  </si>
  <si>
    <t>-</t>
  </si>
  <si>
    <t>X</t>
  </si>
  <si>
    <t>X</t>
  </si>
  <si>
    <t>-</t>
  </si>
  <si>
    <t>X</t>
  </si>
  <si>
    <t>X</t>
  </si>
  <si>
    <t>X</t>
  </si>
  <si>
    <t>X</t>
  </si>
  <si>
    <t>X</t>
  </si>
  <si>
    <t>X</t>
  </si>
  <si>
    <t>X</t>
  </si>
  <si>
    <t>-</t>
  </si>
  <si>
    <t>X</t>
  </si>
  <si>
    <t xml:space="preserve">  繊維</t>
  </si>
  <si>
    <t>-</t>
  </si>
  <si>
    <t>-</t>
  </si>
  <si>
    <t>-</t>
  </si>
  <si>
    <t>-</t>
  </si>
  <si>
    <t>注）年末現在高＝年初現在高+取得額-除却額-減価償却額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</si>
</sst>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&quot;△ &quot;0.00"/>
    <numFmt numFmtId="180" formatCode="#,##0.0"/>
    <numFmt numFmtId="181" formatCode="0.0_ "/>
    <numFmt numFmtId="182" formatCode="0.0_);[Red]\(0.0\)"/>
    <numFmt numFmtId="183" formatCode="#,##0.00_ "/>
    <numFmt numFmtId="184" formatCode="#,##0_);[Red]\(#,##0\)"/>
    <numFmt numFmtId="185" formatCode="#,##0_ "/>
    <numFmt numFmtId="186" formatCode="#,##0.0_ "/>
    <numFmt numFmtId="187" formatCode="0_ "/>
    <numFmt numFmtId="188" formatCode="#,##0.0;&quot;△ &quot;#,##0.0"/>
    <numFmt numFmtId="189" formatCode="#,##0;&quot;△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6" xfId="0" applyNumberFormat="1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horizontal="left" vertical="center"/>
    </xf>
    <xf numFmtId="0" fontId="44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44" fillId="0" borderId="0" xfId="0" applyNumberFormat="1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/>
    </xf>
    <xf numFmtId="189" fontId="2" fillId="0" borderId="21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horizontal="right" vertical="center"/>
    </xf>
    <xf numFmtId="189" fontId="2" fillId="0" borderId="11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center" vertical="center"/>
    </xf>
    <xf numFmtId="189" fontId="3" fillId="0" borderId="21" xfId="0" applyNumberFormat="1" applyFont="1" applyFill="1" applyBorder="1" applyAlignment="1">
      <alignment horizontal="right" vertical="center"/>
    </xf>
    <xf numFmtId="189" fontId="3" fillId="0" borderId="0" xfId="0" applyNumberFormat="1" applyFont="1" applyFill="1" applyBorder="1" applyAlignment="1">
      <alignment horizontal="right" vertical="center"/>
    </xf>
    <xf numFmtId="189" fontId="3" fillId="0" borderId="11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horizontal="right" vertical="center" shrinkToFit="1"/>
    </xf>
    <xf numFmtId="0" fontId="2" fillId="0" borderId="22" xfId="0" applyNumberFormat="1" applyFont="1" applyFill="1" applyBorder="1" applyAlignment="1">
      <alignment horizontal="left" vertical="center"/>
    </xf>
    <xf numFmtId="189" fontId="2" fillId="0" borderId="23" xfId="0" applyNumberFormat="1" applyFont="1" applyFill="1" applyBorder="1" applyAlignment="1">
      <alignment horizontal="right" vertical="center"/>
    </xf>
    <xf numFmtId="189" fontId="2" fillId="0" borderId="22" xfId="0" applyNumberFormat="1" applyFont="1" applyFill="1" applyBorder="1" applyAlignment="1">
      <alignment horizontal="right" vertical="center"/>
    </xf>
    <xf numFmtId="189" fontId="2" fillId="0" borderId="12" xfId="0" applyNumberFormat="1" applyFont="1" applyFill="1" applyBorder="1" applyAlignment="1">
      <alignment horizontal="right" vertical="center"/>
    </xf>
    <xf numFmtId="189" fontId="3" fillId="0" borderId="0" xfId="0" applyNumberFormat="1" applyFont="1" applyFill="1" applyAlignment="1">
      <alignment horizontal="right" vertical="center"/>
    </xf>
    <xf numFmtId="189" fontId="2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vertical="center"/>
    </xf>
    <xf numFmtId="189" fontId="6" fillId="0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Border="1" applyAlignment="1">
      <alignment horizontal="right" vertical="center"/>
    </xf>
    <xf numFmtId="0" fontId="5" fillId="0" borderId="22" xfId="0" applyNumberFormat="1" applyFont="1" applyFill="1" applyBorder="1" applyAlignment="1">
      <alignment horizontal="left" vertical="center"/>
    </xf>
    <xf numFmtId="189" fontId="5" fillId="0" borderId="22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189" fontId="3" fillId="0" borderId="0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189" fontId="2" fillId="0" borderId="0" xfId="0" applyNumberFormat="1" applyFont="1" applyAlignment="1">
      <alignment horizontal="right" vertical="center"/>
    </xf>
    <xf numFmtId="189" fontId="2" fillId="0" borderId="24" xfId="0" applyNumberFormat="1" applyFont="1" applyFill="1" applyBorder="1" applyAlignment="1">
      <alignment horizontal="right" vertical="center"/>
    </xf>
    <xf numFmtId="189" fontId="2" fillId="0" borderId="22" xfId="0" applyNumberFormat="1" applyFont="1" applyBorder="1" applyAlignment="1">
      <alignment horizontal="right" vertical="center"/>
    </xf>
    <xf numFmtId="189" fontId="2" fillId="0" borderId="25" xfId="0" applyNumberFormat="1" applyFont="1" applyFill="1" applyBorder="1" applyAlignment="1">
      <alignment horizontal="right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189" fontId="2" fillId="0" borderId="22" xfId="0" applyNumberFormat="1" applyFont="1" applyFill="1" applyBorder="1" applyAlignment="1">
      <alignment horizontal="right" vertical="center" shrinkToFit="1"/>
    </xf>
    <xf numFmtId="0" fontId="2" fillId="0" borderId="11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/>
    </xf>
    <xf numFmtId="0" fontId="5" fillId="0" borderId="26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189" fontId="3" fillId="0" borderId="0" xfId="0" applyNumberFormat="1" applyFont="1" applyFill="1" applyBorder="1" applyAlignment="1">
      <alignment vertical="center"/>
    </xf>
    <xf numFmtId="189" fontId="3" fillId="0" borderId="27" xfId="0" applyNumberFormat="1" applyFont="1" applyFill="1" applyBorder="1" applyAlignment="1">
      <alignment vertical="center"/>
    </xf>
    <xf numFmtId="189" fontId="3" fillId="0" borderId="14" xfId="0" applyNumberFormat="1" applyFont="1" applyFill="1" applyBorder="1" applyAlignment="1">
      <alignment vertical="center"/>
    </xf>
    <xf numFmtId="189" fontId="0" fillId="0" borderId="0" xfId="0" applyNumberFormat="1" applyFont="1" applyFill="1" applyBorder="1" applyAlignment="1">
      <alignment horizontal="right" vertical="center"/>
    </xf>
    <xf numFmtId="0" fontId="7" fillId="0" borderId="1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>
      <alignment horizontal="left" vertical="center"/>
    </xf>
    <xf numFmtId="189" fontId="2" fillId="0" borderId="22" xfId="0" applyNumberFormat="1" applyFont="1" applyFill="1" applyBorder="1" applyAlignment="1">
      <alignment vertical="center"/>
    </xf>
    <xf numFmtId="189" fontId="2" fillId="0" borderId="0" xfId="0" applyNumberFormat="1" applyFont="1" applyFill="1" applyAlignment="1">
      <alignment vertical="center"/>
    </xf>
    <xf numFmtId="0" fontId="2" fillId="0" borderId="12" xfId="0" applyNumberFormat="1" applyFont="1" applyBorder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45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45" fillId="0" borderId="0" xfId="0" applyNumberFormat="1" applyFont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Alignment="1">
      <alignment horizontal="right" vertical="center"/>
    </xf>
    <xf numFmtId="189" fontId="2" fillId="0" borderId="0" xfId="0" applyNumberFormat="1" applyFont="1" applyFill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189" fontId="2" fillId="0" borderId="3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21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A21">
      <selection activeCell="B35" sqref="B35"/>
    </sheetView>
  </sheetViews>
  <sheetFormatPr defaultColWidth="11.375" defaultRowHeight="18.75" customHeight="1"/>
  <cols>
    <col min="1" max="1" width="11.375" style="18" customWidth="1"/>
    <col min="2" max="3" width="10.00390625" style="34" customWidth="1"/>
    <col min="4" max="9" width="10.00390625" style="18" customWidth="1"/>
    <col min="10" max="10" width="10.00390625" style="27" customWidth="1"/>
    <col min="11" max="12" width="11.375" style="18" customWidth="1"/>
    <col min="13" max="13" width="11.375" style="35" customWidth="1"/>
    <col min="14" max="16384" width="11.375" style="18" customWidth="1"/>
  </cols>
  <sheetData>
    <row r="1" spans="2:11" ht="18.75" customHeight="1">
      <c r="B1" s="18"/>
      <c r="C1" s="18"/>
      <c r="K1" s="34"/>
    </row>
    <row r="2" spans="2:10" ht="18.75" customHeight="1">
      <c r="B2" s="106"/>
      <c r="C2" s="106"/>
      <c r="D2" s="107"/>
      <c r="E2" s="107"/>
      <c r="F2" s="107"/>
      <c r="G2" s="107"/>
      <c r="H2" s="107"/>
      <c r="I2" s="107"/>
      <c r="J2" s="81">
        <v>85</v>
      </c>
    </row>
    <row r="3" spans="2:10" ht="18.75" customHeight="1">
      <c r="B3" s="124"/>
      <c r="C3" s="124"/>
      <c r="D3" s="124"/>
      <c r="E3" s="124"/>
      <c r="F3" s="124"/>
      <c r="G3" s="124"/>
      <c r="H3" s="124"/>
      <c r="I3" s="124"/>
      <c r="J3" s="124"/>
    </row>
    <row r="4" spans="2:12" ht="18.75" customHeight="1" thickBot="1">
      <c r="B4" s="36" t="s">
        <v>254</v>
      </c>
      <c r="C4" s="36"/>
      <c r="D4" s="37"/>
      <c r="E4" s="21"/>
      <c r="F4" s="21"/>
      <c r="G4" s="21"/>
      <c r="H4" s="21"/>
      <c r="I4" s="21"/>
      <c r="J4" s="21" t="s">
        <v>257</v>
      </c>
      <c r="L4" s="34"/>
    </row>
    <row r="5" spans="2:12" ht="18.75" customHeight="1" thickTop="1">
      <c r="B5" s="117" t="s">
        <v>233</v>
      </c>
      <c r="C5" s="118"/>
      <c r="D5" s="121" t="s">
        <v>7</v>
      </c>
      <c r="E5" s="121" t="s">
        <v>8</v>
      </c>
      <c r="F5" s="123" t="s">
        <v>235</v>
      </c>
      <c r="G5" s="123" t="s">
        <v>236</v>
      </c>
      <c r="H5" s="123" t="s">
        <v>237</v>
      </c>
      <c r="I5" s="117" t="s">
        <v>234</v>
      </c>
      <c r="J5" s="117"/>
      <c r="L5" s="34"/>
    </row>
    <row r="6" spans="2:12" ht="18.75" customHeight="1">
      <c r="B6" s="119"/>
      <c r="C6" s="120"/>
      <c r="D6" s="122"/>
      <c r="E6" s="122"/>
      <c r="F6" s="122"/>
      <c r="G6" s="122"/>
      <c r="H6" s="122"/>
      <c r="I6" s="119"/>
      <c r="J6" s="119"/>
      <c r="L6" s="34"/>
    </row>
    <row r="7" spans="2:10" ht="18.75" customHeight="1">
      <c r="B7" s="15"/>
      <c r="C7" s="48"/>
      <c r="D7" s="44"/>
      <c r="E7" s="44" t="s">
        <v>3</v>
      </c>
      <c r="F7" s="44" t="s">
        <v>12</v>
      </c>
      <c r="G7" s="44" t="s">
        <v>12</v>
      </c>
      <c r="H7" s="44" t="s">
        <v>12</v>
      </c>
      <c r="I7" s="44"/>
      <c r="J7" s="44" t="s">
        <v>12</v>
      </c>
    </row>
    <row r="8" spans="2:13" ht="18.75" customHeight="1">
      <c r="B8" s="98" t="s">
        <v>0</v>
      </c>
      <c r="C8" s="99"/>
      <c r="D8" s="52">
        <f>SUM(D9:D19)</f>
        <v>267</v>
      </c>
      <c r="E8" s="52">
        <f>SUM(E9:E19)</f>
        <v>12181</v>
      </c>
      <c r="F8" s="52">
        <f>SUM(F9:F19)</f>
        <v>66531</v>
      </c>
      <c r="G8" s="52">
        <f>SUM(G9:G19)</f>
        <v>280670</v>
      </c>
      <c r="H8" s="52">
        <v>695138</v>
      </c>
      <c r="I8" s="52"/>
      <c r="J8" s="52">
        <v>385599</v>
      </c>
      <c r="M8" s="43"/>
    </row>
    <row r="9" spans="2:13" ht="18.75" customHeight="1">
      <c r="B9" s="23" t="s">
        <v>216</v>
      </c>
      <c r="C9" s="84"/>
      <c r="D9" s="46">
        <v>112</v>
      </c>
      <c r="E9" s="46">
        <v>649</v>
      </c>
      <c r="F9" s="46">
        <v>1831</v>
      </c>
      <c r="G9" s="46">
        <v>4025</v>
      </c>
      <c r="H9" s="46">
        <v>6950</v>
      </c>
      <c r="I9" s="46"/>
      <c r="J9" s="46">
        <v>2789</v>
      </c>
      <c r="M9" s="43"/>
    </row>
    <row r="10" spans="2:10" ht="18.75" customHeight="1">
      <c r="B10" s="23" t="s">
        <v>217</v>
      </c>
      <c r="C10" s="84"/>
      <c r="D10" s="46">
        <v>59</v>
      </c>
      <c r="E10" s="46">
        <v>804</v>
      </c>
      <c r="F10" s="46">
        <v>2631</v>
      </c>
      <c r="G10" s="46">
        <v>6944</v>
      </c>
      <c r="H10" s="46">
        <v>14406</v>
      </c>
      <c r="I10" s="46"/>
      <c r="J10" s="46">
        <v>7107</v>
      </c>
    </row>
    <row r="11" spans="2:10" ht="18.75" customHeight="1">
      <c r="B11" s="23" t="s">
        <v>218</v>
      </c>
      <c r="C11" s="84"/>
      <c r="D11" s="46">
        <v>32</v>
      </c>
      <c r="E11" s="46">
        <v>769</v>
      </c>
      <c r="F11" s="46">
        <v>2628</v>
      </c>
      <c r="G11" s="46">
        <v>4800</v>
      </c>
      <c r="H11" s="46">
        <v>9890</v>
      </c>
      <c r="I11" s="46"/>
      <c r="J11" s="46">
        <v>4849</v>
      </c>
    </row>
    <row r="12" spans="2:10" ht="18.75" customHeight="1">
      <c r="B12" s="23" t="s">
        <v>219</v>
      </c>
      <c r="C12" s="97"/>
      <c r="D12" s="46">
        <v>21</v>
      </c>
      <c r="E12" s="46">
        <v>786</v>
      </c>
      <c r="F12" s="46">
        <v>3024</v>
      </c>
      <c r="G12" s="46">
        <v>7264</v>
      </c>
      <c r="H12" s="46">
        <v>13904</v>
      </c>
      <c r="I12" s="46"/>
      <c r="J12" s="46">
        <v>6024</v>
      </c>
    </row>
    <row r="13" spans="2:10" ht="18.75" customHeight="1">
      <c r="B13" s="23" t="s">
        <v>220</v>
      </c>
      <c r="C13" s="97"/>
      <c r="D13" s="46">
        <v>16</v>
      </c>
      <c r="E13" s="46">
        <v>1166</v>
      </c>
      <c r="F13" s="46">
        <v>5205</v>
      </c>
      <c r="G13" s="46">
        <v>17617</v>
      </c>
      <c r="H13" s="46">
        <v>34453</v>
      </c>
      <c r="I13" s="46"/>
      <c r="J13" s="46">
        <v>15848</v>
      </c>
    </row>
    <row r="14" spans="2:10" ht="18.75" customHeight="1">
      <c r="B14" s="23"/>
      <c r="C14" s="97"/>
      <c r="D14" s="46"/>
      <c r="E14" s="46"/>
      <c r="F14" s="46"/>
      <c r="G14" s="46"/>
      <c r="H14" s="46"/>
      <c r="I14" s="46"/>
      <c r="J14" s="46"/>
    </row>
    <row r="15" spans="2:10" ht="18.75" customHeight="1">
      <c r="B15" s="23" t="s">
        <v>221</v>
      </c>
      <c r="C15" s="84"/>
      <c r="D15" s="46">
        <v>16</v>
      </c>
      <c r="E15" s="46">
        <v>2220</v>
      </c>
      <c r="F15" s="46">
        <v>10445</v>
      </c>
      <c r="G15" s="46">
        <v>48081</v>
      </c>
      <c r="H15" s="46">
        <v>115033</v>
      </c>
      <c r="I15" s="46"/>
      <c r="J15" s="46">
        <v>60439</v>
      </c>
    </row>
    <row r="16" spans="2:10" ht="18.75" customHeight="1">
      <c r="B16" s="23" t="s">
        <v>222</v>
      </c>
      <c r="C16" s="84"/>
      <c r="D16" s="46">
        <v>3</v>
      </c>
      <c r="E16" s="46">
        <v>821</v>
      </c>
      <c r="F16" s="46">
        <v>4579</v>
      </c>
      <c r="G16" s="46">
        <v>11156</v>
      </c>
      <c r="H16" s="46">
        <v>48176</v>
      </c>
      <c r="I16" s="46"/>
      <c r="J16" s="46">
        <v>31746</v>
      </c>
    </row>
    <row r="17" spans="2:10" ht="18.75" customHeight="1">
      <c r="B17" s="23" t="s">
        <v>223</v>
      </c>
      <c r="C17" s="84"/>
      <c r="D17" s="46">
        <v>4</v>
      </c>
      <c r="E17" s="46">
        <v>1639</v>
      </c>
      <c r="F17" s="46">
        <v>6609</v>
      </c>
      <c r="G17" s="46">
        <v>37392</v>
      </c>
      <c r="H17" s="46">
        <v>64980</v>
      </c>
      <c r="I17" s="46"/>
      <c r="J17" s="46">
        <v>25614</v>
      </c>
    </row>
    <row r="18" spans="2:10" ht="18.75" customHeight="1">
      <c r="B18" s="23" t="s">
        <v>251</v>
      </c>
      <c r="C18" s="84"/>
      <c r="D18" s="46">
        <v>4</v>
      </c>
      <c r="E18" s="46">
        <v>3327</v>
      </c>
      <c r="F18" s="46">
        <v>29579</v>
      </c>
      <c r="G18" s="46">
        <v>143391</v>
      </c>
      <c r="H18" s="46">
        <v>387344</v>
      </c>
      <c r="I18" s="46"/>
      <c r="J18" s="46">
        <v>231184</v>
      </c>
    </row>
    <row r="19" spans="2:10" ht="18.75" customHeight="1">
      <c r="B19" s="55" t="s">
        <v>224</v>
      </c>
      <c r="C19" s="70"/>
      <c r="D19" s="83" t="s">
        <v>261</v>
      </c>
      <c r="E19" s="83" t="s">
        <v>263</v>
      </c>
      <c r="F19" s="57" t="s">
        <v>261</v>
      </c>
      <c r="G19" s="83" t="s">
        <v>264</v>
      </c>
      <c r="H19" s="57" t="s">
        <v>263</v>
      </c>
      <c r="I19" s="83"/>
      <c r="J19" s="57" t="s">
        <v>261</v>
      </c>
    </row>
    <row r="20" spans="2:10" ht="18.75" customHeight="1">
      <c r="B20" s="23" t="s">
        <v>227</v>
      </c>
      <c r="C20" s="23"/>
      <c r="D20" s="46"/>
      <c r="E20" s="54"/>
      <c r="F20" s="46"/>
      <c r="G20" s="54"/>
      <c r="H20" s="46"/>
      <c r="I20" s="54"/>
      <c r="J20" s="46" t="s">
        <v>13</v>
      </c>
    </row>
    <row r="21" spans="2:10" ht="18.75" customHeight="1">
      <c r="B21" s="124"/>
      <c r="C21" s="124"/>
      <c r="D21" s="124"/>
      <c r="E21" s="124"/>
      <c r="F21" s="124"/>
      <c r="G21" s="124"/>
      <c r="H21" s="124"/>
      <c r="I21" s="124"/>
      <c r="J21" s="124"/>
    </row>
    <row r="22" spans="2:10" ht="18.75" customHeight="1" thickBot="1">
      <c r="B22" s="36" t="s">
        <v>255</v>
      </c>
      <c r="C22" s="36"/>
      <c r="D22" s="37"/>
      <c r="E22" s="21"/>
      <c r="F22" s="21"/>
      <c r="G22" s="21"/>
      <c r="H22" s="21"/>
      <c r="I22" s="21"/>
      <c r="J22" s="21" t="s">
        <v>257</v>
      </c>
    </row>
    <row r="23" spans="2:10" ht="18.75" customHeight="1" thickTop="1">
      <c r="B23" s="117" t="s">
        <v>233</v>
      </c>
      <c r="C23" s="118"/>
      <c r="D23" s="121" t="s">
        <v>7</v>
      </c>
      <c r="E23" s="123" t="s">
        <v>240</v>
      </c>
      <c r="F23" s="125" t="s">
        <v>68</v>
      </c>
      <c r="G23" s="126"/>
      <c r="H23" s="123" t="s">
        <v>299</v>
      </c>
      <c r="I23" s="123" t="s">
        <v>238</v>
      </c>
      <c r="J23" s="127" t="s">
        <v>239</v>
      </c>
    </row>
    <row r="24" spans="2:10" ht="18.75" customHeight="1">
      <c r="B24" s="119"/>
      <c r="C24" s="120"/>
      <c r="D24" s="122"/>
      <c r="E24" s="122"/>
      <c r="F24" s="86" t="s">
        <v>14</v>
      </c>
      <c r="G24" s="79" t="s">
        <v>15</v>
      </c>
      <c r="H24" s="122"/>
      <c r="I24" s="122"/>
      <c r="J24" s="128"/>
    </row>
    <row r="25" spans="2:10" ht="18.75" customHeight="1">
      <c r="B25" s="68"/>
      <c r="C25" s="63"/>
      <c r="D25" s="61"/>
      <c r="E25" s="61" t="s">
        <v>228</v>
      </c>
      <c r="F25" s="61" t="s">
        <v>228</v>
      </c>
      <c r="G25" s="61" t="s">
        <v>228</v>
      </c>
      <c r="H25" s="61" t="s">
        <v>228</v>
      </c>
      <c r="I25" s="61" t="s">
        <v>228</v>
      </c>
      <c r="J25" s="61" t="s">
        <v>228</v>
      </c>
    </row>
    <row r="26" spans="2:10" ht="18.75" customHeight="1">
      <c r="B26" s="100" t="s">
        <v>0</v>
      </c>
      <c r="C26" s="69"/>
      <c r="D26" s="64">
        <f aca="true" t="shared" si="0" ref="D26:J26">SUM(D27:D33)</f>
        <v>64</v>
      </c>
      <c r="E26" s="64">
        <f t="shared" si="0"/>
        <v>15133984</v>
      </c>
      <c r="F26" s="64">
        <f t="shared" si="0"/>
        <v>2767119</v>
      </c>
      <c r="G26" s="64">
        <f t="shared" si="0"/>
        <v>15679</v>
      </c>
      <c r="H26" s="64">
        <f t="shared" si="0"/>
        <v>1336513</v>
      </c>
      <c r="I26" s="64">
        <f t="shared" si="0"/>
        <v>1972921</v>
      </c>
      <c r="J26" s="64">
        <f t="shared" si="0"/>
        <v>14607348</v>
      </c>
    </row>
    <row r="27" spans="2:10" ht="18.75" customHeight="1">
      <c r="B27" s="62" t="s">
        <v>219</v>
      </c>
      <c r="C27" s="101"/>
      <c r="D27" s="65">
        <v>21</v>
      </c>
      <c r="E27" s="65">
        <v>566203</v>
      </c>
      <c r="F27" s="65">
        <f>26487-G27</f>
        <v>26242</v>
      </c>
      <c r="G27" s="65">
        <v>245</v>
      </c>
      <c r="H27" s="65">
        <v>11304</v>
      </c>
      <c r="I27" s="65">
        <v>30076</v>
      </c>
      <c r="J27" s="65">
        <f>SUM(E27+F27+G27-H27-I27)</f>
        <v>551310</v>
      </c>
    </row>
    <row r="28" spans="2:10" ht="18.75" customHeight="1">
      <c r="B28" s="62" t="s">
        <v>220</v>
      </c>
      <c r="C28" s="101"/>
      <c r="D28" s="65">
        <v>16</v>
      </c>
      <c r="E28" s="65">
        <v>910101</v>
      </c>
      <c r="F28" s="65">
        <f>68000-G28</f>
        <v>67975</v>
      </c>
      <c r="G28" s="65">
        <v>25</v>
      </c>
      <c r="H28" s="65">
        <v>1329</v>
      </c>
      <c r="I28" s="65">
        <v>51344</v>
      </c>
      <c r="J28" s="65">
        <f>SUM(E28+F28+G28-H28-I28)</f>
        <v>925428</v>
      </c>
    </row>
    <row r="29" spans="2:10" ht="18.75" customHeight="1">
      <c r="B29" s="62" t="s">
        <v>221</v>
      </c>
      <c r="C29" s="101"/>
      <c r="D29" s="65">
        <v>16</v>
      </c>
      <c r="E29" s="65">
        <v>3165580</v>
      </c>
      <c r="F29" s="65">
        <f>809733-G29</f>
        <v>794324</v>
      </c>
      <c r="G29" s="65">
        <v>15409</v>
      </c>
      <c r="H29" s="65">
        <v>29119</v>
      </c>
      <c r="I29" s="65">
        <v>366422</v>
      </c>
      <c r="J29" s="65">
        <f>SUM(E29+F29+G29-H29-I29)</f>
        <v>3579772</v>
      </c>
    </row>
    <row r="30" spans="2:10" ht="18.75" customHeight="1">
      <c r="B30" s="62" t="s">
        <v>222</v>
      </c>
      <c r="C30" s="101"/>
      <c r="D30" s="65">
        <v>3</v>
      </c>
      <c r="E30" s="65">
        <v>759510</v>
      </c>
      <c r="F30" s="65">
        <v>91080</v>
      </c>
      <c r="G30" s="65" t="s">
        <v>266</v>
      </c>
      <c r="H30" s="65">
        <v>18545</v>
      </c>
      <c r="I30" s="65">
        <v>127115</v>
      </c>
      <c r="J30" s="65">
        <f>SUM(E30+F30-H30-I30)</f>
        <v>704930</v>
      </c>
    </row>
    <row r="31" spans="2:10" ht="18.75" customHeight="1">
      <c r="B31" s="62" t="s">
        <v>223</v>
      </c>
      <c r="C31" s="101"/>
      <c r="D31" s="65">
        <v>4</v>
      </c>
      <c r="E31" s="65">
        <v>1787204</v>
      </c>
      <c r="F31" s="65">
        <v>169271</v>
      </c>
      <c r="G31" s="65" t="s">
        <v>267</v>
      </c>
      <c r="H31" s="65">
        <v>7226</v>
      </c>
      <c r="I31" s="65">
        <v>230134</v>
      </c>
      <c r="J31" s="65">
        <f>SUM(E31+F31-H31-I31)</f>
        <v>1719115</v>
      </c>
    </row>
    <row r="32" spans="2:10" ht="18.75" customHeight="1">
      <c r="B32" s="62" t="s">
        <v>251</v>
      </c>
      <c r="C32" s="101"/>
      <c r="D32" s="65">
        <v>4</v>
      </c>
      <c r="E32" s="65">
        <v>7945386</v>
      </c>
      <c r="F32" s="65">
        <v>1618227</v>
      </c>
      <c r="G32" s="65" t="s">
        <v>267</v>
      </c>
      <c r="H32" s="65">
        <v>1268990</v>
      </c>
      <c r="I32" s="65">
        <v>1167830</v>
      </c>
      <c r="J32" s="65">
        <v>7126793</v>
      </c>
    </row>
    <row r="33" spans="2:10" ht="18.75" customHeight="1">
      <c r="B33" s="66" t="s">
        <v>224</v>
      </c>
      <c r="C33" s="102"/>
      <c r="D33" s="67" t="s">
        <v>265</v>
      </c>
      <c r="E33" s="67" t="s">
        <v>261</v>
      </c>
      <c r="F33" s="67" t="s">
        <v>261</v>
      </c>
      <c r="G33" s="67" t="s">
        <v>267</v>
      </c>
      <c r="H33" s="67" t="s">
        <v>267</v>
      </c>
      <c r="I33" s="67" t="s">
        <v>267</v>
      </c>
      <c r="J33" s="67" t="s">
        <v>261</v>
      </c>
    </row>
    <row r="34" spans="2:10" ht="18.75" customHeight="1">
      <c r="B34" s="23" t="s">
        <v>322</v>
      </c>
      <c r="C34" s="23"/>
      <c r="D34" s="46"/>
      <c r="E34" s="54"/>
      <c r="J34" s="44" t="s">
        <v>13</v>
      </c>
    </row>
    <row r="35" spans="2:10" ht="18.75" customHeight="1">
      <c r="B35" s="23" t="s">
        <v>241</v>
      </c>
      <c r="C35" s="23"/>
      <c r="D35" s="46"/>
      <c r="E35" s="46"/>
      <c r="F35" s="46"/>
      <c r="G35" s="46"/>
      <c r="H35" s="46"/>
      <c r="I35" s="46"/>
      <c r="J35" s="46"/>
    </row>
    <row r="37" spans="2:10" ht="18.75" customHeight="1">
      <c r="B37" s="15"/>
      <c r="C37" s="15"/>
      <c r="D37" s="15"/>
      <c r="E37" s="15"/>
      <c r="F37" s="15"/>
      <c r="G37" s="15"/>
      <c r="H37" s="15"/>
      <c r="I37" s="15"/>
      <c r="J37" s="15"/>
    </row>
    <row r="38" spans="2:10" ht="18.75" customHeight="1">
      <c r="B38" s="23"/>
      <c r="C38" s="23"/>
      <c r="D38" s="46"/>
      <c r="E38" s="46"/>
      <c r="F38" s="46"/>
      <c r="G38" s="46"/>
      <c r="H38" s="46"/>
      <c r="I38" s="46"/>
      <c r="J38" s="46"/>
    </row>
    <row r="39" spans="2:10" ht="18.75" customHeight="1">
      <c r="B39" s="23"/>
      <c r="C39" s="23"/>
      <c r="D39" s="46"/>
      <c r="E39" s="46"/>
      <c r="F39" s="46"/>
      <c r="G39" s="46"/>
      <c r="H39" s="46"/>
      <c r="I39" s="46"/>
      <c r="J39" s="46"/>
    </row>
    <row r="40" spans="2:10" ht="18.75" customHeight="1">
      <c r="B40" s="23"/>
      <c r="C40" s="23"/>
      <c r="D40" s="27"/>
      <c r="E40" s="27"/>
      <c r="F40" s="27"/>
      <c r="G40" s="27"/>
      <c r="H40" s="27"/>
      <c r="I40" s="27"/>
      <c r="J40" s="44"/>
    </row>
    <row r="48" ht="18.75" customHeight="1">
      <c r="A48" s="34"/>
    </row>
  </sheetData>
  <sheetProtection/>
  <mergeCells count="16">
    <mergeCell ref="B3:J3"/>
    <mergeCell ref="H5:H6"/>
    <mergeCell ref="I5:J6"/>
    <mergeCell ref="F23:G23"/>
    <mergeCell ref="I23:I24"/>
    <mergeCell ref="J23:J24"/>
    <mergeCell ref="E5:E6"/>
    <mergeCell ref="D5:D6"/>
    <mergeCell ref="B5:C6"/>
    <mergeCell ref="B21:J21"/>
    <mergeCell ref="B23:C24"/>
    <mergeCell ref="D23:D24"/>
    <mergeCell ref="E23:E24"/>
    <mergeCell ref="H23:H24"/>
    <mergeCell ref="F5:F6"/>
    <mergeCell ref="G5:G6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8"/>
  <sheetViews>
    <sheetView view="pageBreakPreview" zoomScale="75" zoomScaleSheetLayoutView="75" zoomScalePageLayoutView="0" workbookViewId="0" topLeftCell="A16">
      <selection activeCell="B42" sqref="B42"/>
    </sheetView>
  </sheetViews>
  <sheetFormatPr defaultColWidth="9.00390625" defaultRowHeight="18.75" customHeight="1"/>
  <cols>
    <col min="1" max="1" width="9.00390625" style="18" customWidth="1"/>
    <col min="2" max="2" width="9.00390625" style="34" customWidth="1"/>
    <col min="3" max="10" width="9.00390625" style="18" customWidth="1"/>
    <col min="11" max="11" width="9.00390625" style="27" customWidth="1"/>
    <col min="12" max="18" width="9.00390625" style="18" customWidth="1"/>
    <col min="19" max="20" width="10.625" style="18" bestFit="1" customWidth="1"/>
    <col min="21" max="21" width="9.00390625" style="27" customWidth="1"/>
    <col min="22" max="22" width="16.625" style="18" bestFit="1" customWidth="1"/>
    <col min="23" max="23" width="9.00390625" style="18" customWidth="1"/>
    <col min="24" max="24" width="9.00390625" style="35" customWidth="1"/>
    <col min="25" max="16384" width="9.00390625" style="18" customWidth="1"/>
  </cols>
  <sheetData>
    <row r="1" spans="2:22" ht="18.75" customHeight="1">
      <c r="B1" s="18"/>
      <c r="V1" s="34"/>
    </row>
    <row r="2" spans="2:24" s="107" customFormat="1" ht="18.75" customHeight="1">
      <c r="B2" s="106">
        <v>86</v>
      </c>
      <c r="K2" s="81"/>
      <c r="L2" s="106"/>
      <c r="U2" s="81">
        <v>87</v>
      </c>
      <c r="X2" s="108"/>
    </row>
    <row r="3" spans="2:21" ht="18.75" customHeight="1"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2:23" ht="18.75" customHeight="1" thickBot="1">
      <c r="B4" s="36" t="s">
        <v>252</v>
      </c>
      <c r="C4" s="37"/>
      <c r="D4" s="37"/>
      <c r="E4" s="37"/>
      <c r="F4" s="37"/>
      <c r="G4" s="37"/>
      <c r="H4" s="21"/>
      <c r="I4" s="21"/>
      <c r="J4" s="21"/>
      <c r="K4" s="21"/>
      <c r="L4" s="21"/>
      <c r="M4" s="21"/>
      <c r="N4" s="20"/>
      <c r="O4" s="20"/>
      <c r="P4" s="20"/>
      <c r="Q4" s="20"/>
      <c r="R4" s="20"/>
      <c r="S4" s="20"/>
      <c r="T4" s="20"/>
      <c r="U4" s="21" t="s">
        <v>17</v>
      </c>
      <c r="W4" s="34"/>
    </row>
    <row r="5" spans="2:23" ht="18.75" customHeight="1" thickTop="1">
      <c r="B5" s="136" t="s">
        <v>215</v>
      </c>
      <c r="C5" s="129"/>
      <c r="D5" s="131" t="s">
        <v>7</v>
      </c>
      <c r="E5" s="118"/>
      <c r="F5" s="134" t="s">
        <v>8</v>
      </c>
      <c r="G5" s="135"/>
      <c r="H5" s="135"/>
      <c r="I5" s="135"/>
      <c r="J5" s="135"/>
      <c r="K5" s="135"/>
      <c r="L5" s="135" t="s">
        <v>8</v>
      </c>
      <c r="M5" s="135"/>
      <c r="N5" s="135"/>
      <c r="O5" s="136"/>
      <c r="P5" s="129" t="s">
        <v>22</v>
      </c>
      <c r="Q5" s="129"/>
      <c r="R5" s="140" t="s">
        <v>69</v>
      </c>
      <c r="S5" s="131" t="s">
        <v>23</v>
      </c>
      <c r="T5" s="117"/>
      <c r="U5" s="117"/>
      <c r="W5" s="34"/>
    </row>
    <row r="6" spans="2:23" ht="18.75" customHeight="1">
      <c r="B6" s="137"/>
      <c r="C6" s="130"/>
      <c r="D6" s="132"/>
      <c r="E6" s="133"/>
      <c r="F6" s="124" t="s">
        <v>0</v>
      </c>
      <c r="G6" s="133"/>
      <c r="H6" s="130" t="s">
        <v>18</v>
      </c>
      <c r="I6" s="130"/>
      <c r="J6" s="130"/>
      <c r="K6" s="130"/>
      <c r="L6" s="130"/>
      <c r="M6" s="130"/>
      <c r="N6" s="139" t="s">
        <v>53</v>
      </c>
      <c r="O6" s="130"/>
      <c r="P6" s="130"/>
      <c r="Q6" s="130"/>
      <c r="R6" s="130"/>
      <c r="S6" s="128"/>
      <c r="T6" s="119"/>
      <c r="U6" s="119"/>
      <c r="W6" s="34"/>
    </row>
    <row r="7" spans="2:21" ht="18.75" customHeight="1">
      <c r="B7" s="137"/>
      <c r="C7" s="130"/>
      <c r="D7" s="132"/>
      <c r="E7" s="133"/>
      <c r="F7" s="124"/>
      <c r="G7" s="133"/>
      <c r="H7" s="130" t="s">
        <v>19</v>
      </c>
      <c r="I7" s="130"/>
      <c r="J7" s="130" t="s">
        <v>20</v>
      </c>
      <c r="K7" s="138"/>
      <c r="L7" s="137" t="s">
        <v>21</v>
      </c>
      <c r="M7" s="130"/>
      <c r="N7" s="137"/>
      <c r="O7" s="130"/>
      <c r="P7" s="130" t="s">
        <v>1</v>
      </c>
      <c r="Q7" s="130" t="s">
        <v>2</v>
      </c>
      <c r="R7" s="130"/>
      <c r="S7" s="130" t="s">
        <v>5</v>
      </c>
      <c r="T7" s="141" t="s">
        <v>54</v>
      </c>
      <c r="U7" s="138" t="s">
        <v>6</v>
      </c>
    </row>
    <row r="8" spans="2:24" ht="18.75" customHeight="1">
      <c r="B8" s="137"/>
      <c r="C8" s="130"/>
      <c r="D8" s="128"/>
      <c r="E8" s="120"/>
      <c r="F8" s="119"/>
      <c r="G8" s="120"/>
      <c r="H8" s="39" t="s">
        <v>1</v>
      </c>
      <c r="I8" s="39" t="s">
        <v>2</v>
      </c>
      <c r="J8" s="39" t="s">
        <v>1</v>
      </c>
      <c r="K8" s="41" t="s">
        <v>2</v>
      </c>
      <c r="L8" s="38" t="s">
        <v>1</v>
      </c>
      <c r="M8" s="39" t="s">
        <v>2</v>
      </c>
      <c r="N8" s="38" t="s">
        <v>1</v>
      </c>
      <c r="O8" s="39" t="s">
        <v>2</v>
      </c>
      <c r="P8" s="130"/>
      <c r="Q8" s="130"/>
      <c r="R8" s="130"/>
      <c r="S8" s="130"/>
      <c r="T8" s="130"/>
      <c r="U8" s="138"/>
      <c r="X8" s="43"/>
    </row>
    <row r="9" spans="2:24" ht="18.75" customHeight="1">
      <c r="B9" s="23"/>
      <c r="C9" s="40"/>
      <c r="D9" s="44"/>
      <c r="E9" s="44"/>
      <c r="F9" s="44"/>
      <c r="G9" s="44" t="s">
        <v>3</v>
      </c>
      <c r="H9" s="44" t="s">
        <v>3</v>
      </c>
      <c r="I9" s="44" t="s">
        <v>3</v>
      </c>
      <c r="J9" s="44" t="s">
        <v>3</v>
      </c>
      <c r="K9" s="44" t="s">
        <v>3</v>
      </c>
      <c r="L9" s="44" t="s">
        <v>3</v>
      </c>
      <c r="M9" s="44" t="s">
        <v>3</v>
      </c>
      <c r="N9" s="44" t="s">
        <v>3</v>
      </c>
      <c r="O9" s="44" t="s">
        <v>3</v>
      </c>
      <c r="P9" s="44" t="s">
        <v>3</v>
      </c>
      <c r="Q9" s="44" t="s">
        <v>3</v>
      </c>
      <c r="R9" s="44" t="s">
        <v>3</v>
      </c>
      <c r="S9" s="44" t="s">
        <v>12</v>
      </c>
      <c r="T9" s="44" t="s">
        <v>12</v>
      </c>
      <c r="U9" s="44" t="s">
        <v>12</v>
      </c>
      <c r="X9" s="43"/>
    </row>
    <row r="10" spans="2:21" ht="18.75" customHeight="1">
      <c r="B10" s="23" t="s">
        <v>16</v>
      </c>
      <c r="C10" s="40"/>
      <c r="D10" s="45"/>
      <c r="E10" s="46">
        <v>304</v>
      </c>
      <c r="F10" s="46"/>
      <c r="G10" s="46">
        <v>11648</v>
      </c>
      <c r="H10" s="46">
        <v>6735</v>
      </c>
      <c r="I10" s="46">
        <v>1797</v>
      </c>
      <c r="J10" s="46">
        <v>922</v>
      </c>
      <c r="K10" s="46">
        <v>1879</v>
      </c>
      <c r="L10" s="46">
        <v>179</v>
      </c>
      <c r="M10" s="46">
        <v>114</v>
      </c>
      <c r="N10" s="46">
        <v>21</v>
      </c>
      <c r="O10" s="46">
        <v>1</v>
      </c>
      <c r="P10" s="46">
        <v>65</v>
      </c>
      <c r="Q10" s="46">
        <v>168</v>
      </c>
      <c r="R10" s="46">
        <v>139025</v>
      </c>
      <c r="S10" s="46">
        <v>62318</v>
      </c>
      <c r="T10" s="46">
        <v>58041</v>
      </c>
      <c r="U10" s="46">
        <v>4277</v>
      </c>
    </row>
    <row r="11" spans="2:21" ht="18.75" customHeight="1">
      <c r="B11" s="23" t="s">
        <v>4</v>
      </c>
      <c r="C11" s="48"/>
      <c r="D11" s="45"/>
      <c r="E11" s="96">
        <v>297</v>
      </c>
      <c r="F11" s="96"/>
      <c r="G11" s="96">
        <v>11419</v>
      </c>
      <c r="H11" s="96">
        <v>6379</v>
      </c>
      <c r="I11" s="96">
        <v>1772</v>
      </c>
      <c r="J11" s="96">
        <v>882</v>
      </c>
      <c r="K11" s="96">
        <v>1873</v>
      </c>
      <c r="L11" s="96">
        <v>360</v>
      </c>
      <c r="M11" s="96">
        <v>133</v>
      </c>
      <c r="N11" s="96">
        <v>19</v>
      </c>
      <c r="O11" s="96">
        <v>1</v>
      </c>
      <c r="P11" s="96">
        <v>57</v>
      </c>
      <c r="Q11" s="96">
        <v>170</v>
      </c>
      <c r="R11" s="96">
        <v>137345</v>
      </c>
      <c r="S11" s="96">
        <v>62496</v>
      </c>
      <c r="T11" s="96">
        <v>57380</v>
      </c>
      <c r="U11" s="96">
        <v>5116</v>
      </c>
    </row>
    <row r="12" spans="2:21" ht="18.75" customHeight="1">
      <c r="B12" s="49" t="s">
        <v>258</v>
      </c>
      <c r="C12" s="50"/>
      <c r="D12" s="51"/>
      <c r="E12" s="52">
        <f>SUM(E14:E41)</f>
        <v>267</v>
      </c>
      <c r="F12" s="52"/>
      <c r="G12" s="52">
        <f>SUM(G14:G41)</f>
        <v>12181</v>
      </c>
      <c r="H12" s="52">
        <f aca="true" t="shared" si="0" ref="H12:R12">SUM(H14:H41)</f>
        <v>6875</v>
      </c>
      <c r="I12" s="52">
        <f t="shared" si="0"/>
        <v>1868</v>
      </c>
      <c r="J12" s="52">
        <f t="shared" si="0"/>
        <v>934</v>
      </c>
      <c r="K12" s="52">
        <f t="shared" si="0"/>
        <v>1886</v>
      </c>
      <c r="L12" s="52">
        <f t="shared" si="0"/>
        <v>424</v>
      </c>
      <c r="M12" s="52">
        <f t="shared" si="0"/>
        <v>174</v>
      </c>
      <c r="N12" s="52">
        <f t="shared" si="0"/>
        <v>16</v>
      </c>
      <c r="O12" s="52">
        <f t="shared" si="0"/>
        <v>4</v>
      </c>
      <c r="P12" s="52">
        <f t="shared" si="0"/>
        <v>9</v>
      </c>
      <c r="Q12" s="52">
        <f t="shared" si="0"/>
        <v>6</v>
      </c>
      <c r="R12" s="52">
        <f t="shared" si="0"/>
        <v>147562</v>
      </c>
      <c r="S12" s="52">
        <v>66531</v>
      </c>
      <c r="T12" s="52">
        <v>60723</v>
      </c>
      <c r="U12" s="52">
        <v>5808</v>
      </c>
    </row>
    <row r="13" spans="2:21" ht="18.75" customHeight="1">
      <c r="B13" s="49"/>
      <c r="C13" s="50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</row>
    <row r="14" spans="2:21" ht="18.75" customHeight="1">
      <c r="B14" s="23" t="s">
        <v>29</v>
      </c>
      <c r="C14" s="40"/>
      <c r="D14" s="45"/>
      <c r="E14" s="46">
        <v>65</v>
      </c>
      <c r="F14" s="46"/>
      <c r="G14" s="46">
        <f>SUM(H14:O14)</f>
        <v>1699</v>
      </c>
      <c r="H14" s="46">
        <v>610</v>
      </c>
      <c r="I14" s="46">
        <v>287</v>
      </c>
      <c r="J14" s="46">
        <v>199</v>
      </c>
      <c r="K14" s="46">
        <v>580</v>
      </c>
      <c r="L14" s="46">
        <v>6</v>
      </c>
      <c r="M14" s="46">
        <v>16</v>
      </c>
      <c r="N14" s="46">
        <v>1</v>
      </c>
      <c r="O14" s="46" t="s">
        <v>261</v>
      </c>
      <c r="P14" s="46">
        <v>3</v>
      </c>
      <c r="Q14" s="46">
        <v>5</v>
      </c>
      <c r="R14" s="46">
        <v>21131</v>
      </c>
      <c r="S14" s="46">
        <v>5266</v>
      </c>
      <c r="T14" s="46">
        <v>5230</v>
      </c>
      <c r="U14" s="46">
        <v>36</v>
      </c>
    </row>
    <row r="15" spans="2:21" ht="18.75" customHeight="1">
      <c r="B15" s="23" t="s">
        <v>30</v>
      </c>
      <c r="C15" s="40"/>
      <c r="D15" s="45"/>
      <c r="E15" s="46">
        <v>1</v>
      </c>
      <c r="F15" s="46"/>
      <c r="G15" s="46">
        <f aca="true" t="shared" si="1" ref="G15:G41">SUM(H15:O15)</f>
        <v>16</v>
      </c>
      <c r="H15" s="46">
        <v>8</v>
      </c>
      <c r="I15" s="46">
        <v>5</v>
      </c>
      <c r="J15" s="46" t="s">
        <v>268</v>
      </c>
      <c r="K15" s="46">
        <v>3</v>
      </c>
      <c r="L15" s="46" t="s">
        <v>261</v>
      </c>
      <c r="M15" s="46" t="s">
        <v>261</v>
      </c>
      <c r="N15" s="46" t="s">
        <v>270</v>
      </c>
      <c r="O15" s="46" t="s">
        <v>271</v>
      </c>
      <c r="P15" s="46" t="s">
        <v>267</v>
      </c>
      <c r="Q15" s="46" t="s">
        <v>261</v>
      </c>
      <c r="R15" s="46">
        <v>192</v>
      </c>
      <c r="S15" s="46" t="s">
        <v>281</v>
      </c>
      <c r="T15" s="46" t="s">
        <v>281</v>
      </c>
      <c r="U15" s="46" t="s">
        <v>267</v>
      </c>
    </row>
    <row r="16" spans="2:21" ht="18.75" customHeight="1">
      <c r="B16" s="23" t="s">
        <v>31</v>
      </c>
      <c r="C16" s="40"/>
      <c r="D16" s="45"/>
      <c r="E16" s="46">
        <v>3</v>
      </c>
      <c r="F16" s="46"/>
      <c r="G16" s="46">
        <f t="shared" si="1"/>
        <v>24</v>
      </c>
      <c r="H16" s="46">
        <v>15</v>
      </c>
      <c r="I16" s="46">
        <v>5</v>
      </c>
      <c r="J16" s="46">
        <v>2</v>
      </c>
      <c r="K16" s="46">
        <v>2</v>
      </c>
      <c r="L16" s="46" t="s">
        <v>267</v>
      </c>
      <c r="M16" s="46" t="s">
        <v>267</v>
      </c>
      <c r="N16" s="46" t="s">
        <v>267</v>
      </c>
      <c r="O16" s="46" t="s">
        <v>267</v>
      </c>
      <c r="P16" s="46" t="s">
        <v>267</v>
      </c>
      <c r="Q16" s="46" t="s">
        <v>267</v>
      </c>
      <c r="R16" s="46">
        <v>288</v>
      </c>
      <c r="S16" s="46">
        <v>108</v>
      </c>
      <c r="T16" s="46">
        <v>108</v>
      </c>
      <c r="U16" s="46" t="s">
        <v>261</v>
      </c>
    </row>
    <row r="17" spans="2:21" ht="18.75" customHeight="1">
      <c r="B17" s="23" t="s">
        <v>32</v>
      </c>
      <c r="C17" s="40"/>
      <c r="D17" s="45"/>
      <c r="E17" s="46">
        <v>16</v>
      </c>
      <c r="F17" s="46"/>
      <c r="G17" s="46">
        <f t="shared" si="1"/>
        <v>107</v>
      </c>
      <c r="H17" s="46">
        <v>42</v>
      </c>
      <c r="I17" s="46">
        <v>21</v>
      </c>
      <c r="J17" s="46">
        <v>12</v>
      </c>
      <c r="K17" s="46">
        <v>22</v>
      </c>
      <c r="L17" s="46">
        <v>4</v>
      </c>
      <c r="M17" s="46" t="s">
        <v>267</v>
      </c>
      <c r="N17" s="46">
        <v>4</v>
      </c>
      <c r="O17" s="46">
        <v>2</v>
      </c>
      <c r="P17" s="46" t="s">
        <v>267</v>
      </c>
      <c r="Q17" s="46" t="s">
        <v>267</v>
      </c>
      <c r="R17" s="46">
        <v>1212</v>
      </c>
      <c r="S17" s="46">
        <v>237</v>
      </c>
      <c r="T17" s="46">
        <v>237</v>
      </c>
      <c r="U17" s="46" t="s">
        <v>267</v>
      </c>
    </row>
    <row r="18" spans="2:21" ht="18.75" customHeight="1">
      <c r="B18" s="23" t="s">
        <v>33</v>
      </c>
      <c r="C18" s="40"/>
      <c r="D18" s="45"/>
      <c r="E18" s="46">
        <v>7</v>
      </c>
      <c r="F18" s="46"/>
      <c r="G18" s="46">
        <f t="shared" si="1"/>
        <v>59</v>
      </c>
      <c r="H18" s="54">
        <v>32</v>
      </c>
      <c r="I18" s="46">
        <v>10</v>
      </c>
      <c r="J18" s="54">
        <v>9</v>
      </c>
      <c r="K18" s="46">
        <v>6</v>
      </c>
      <c r="L18" s="54">
        <v>1</v>
      </c>
      <c r="M18" s="46" t="s">
        <v>267</v>
      </c>
      <c r="N18" s="46">
        <v>1</v>
      </c>
      <c r="O18" s="46" t="s">
        <v>267</v>
      </c>
      <c r="P18" s="46" t="s">
        <v>267</v>
      </c>
      <c r="Q18" s="46">
        <v>1</v>
      </c>
      <c r="R18" s="46">
        <v>696</v>
      </c>
      <c r="S18" s="46">
        <v>166</v>
      </c>
      <c r="T18" s="46">
        <v>166</v>
      </c>
      <c r="U18" s="46" t="s">
        <v>267</v>
      </c>
    </row>
    <row r="19" spans="2:21" ht="18.75" customHeight="1">
      <c r="B19" s="23"/>
      <c r="C19" s="40"/>
      <c r="D19" s="45"/>
      <c r="E19" s="46"/>
      <c r="F19" s="46"/>
      <c r="G19" s="46"/>
      <c r="H19" s="54"/>
      <c r="I19" s="46"/>
      <c r="J19" s="54"/>
      <c r="K19" s="46"/>
      <c r="L19" s="54"/>
      <c r="M19" s="46"/>
      <c r="N19" s="46"/>
      <c r="O19" s="46"/>
      <c r="P19" s="46"/>
      <c r="Q19" s="46"/>
      <c r="R19" s="46"/>
      <c r="S19" s="46"/>
      <c r="T19" s="46"/>
      <c r="U19" s="46"/>
    </row>
    <row r="20" spans="2:21" ht="18.75" customHeight="1">
      <c r="B20" s="23" t="s">
        <v>34</v>
      </c>
      <c r="C20" s="48"/>
      <c r="D20" s="45"/>
      <c r="E20" s="46">
        <v>11</v>
      </c>
      <c r="F20" s="46"/>
      <c r="G20" s="46">
        <f t="shared" si="1"/>
        <v>302</v>
      </c>
      <c r="H20" s="46">
        <v>150</v>
      </c>
      <c r="I20" s="46">
        <v>55</v>
      </c>
      <c r="J20" s="46">
        <v>23</v>
      </c>
      <c r="K20" s="46">
        <v>70</v>
      </c>
      <c r="L20" s="46">
        <v>4</v>
      </c>
      <c r="M20" s="46" t="s">
        <v>261</v>
      </c>
      <c r="N20" s="46" t="s">
        <v>267</v>
      </c>
      <c r="O20" s="46" t="s">
        <v>267</v>
      </c>
      <c r="P20" s="46" t="s">
        <v>272</v>
      </c>
      <c r="Q20" s="46" t="s">
        <v>272</v>
      </c>
      <c r="R20" s="46">
        <v>3624</v>
      </c>
      <c r="S20" s="46">
        <v>927</v>
      </c>
      <c r="T20" s="46">
        <v>925</v>
      </c>
      <c r="U20" s="46">
        <v>2</v>
      </c>
    </row>
    <row r="21" spans="2:21" ht="18.75" customHeight="1">
      <c r="B21" s="23" t="s">
        <v>35</v>
      </c>
      <c r="C21" s="48"/>
      <c r="D21" s="45"/>
      <c r="E21" s="46">
        <v>12</v>
      </c>
      <c r="F21" s="46"/>
      <c r="G21" s="46">
        <f t="shared" si="1"/>
        <v>1147</v>
      </c>
      <c r="H21" s="46">
        <v>877</v>
      </c>
      <c r="I21" s="46">
        <v>210</v>
      </c>
      <c r="J21" s="46">
        <v>16</v>
      </c>
      <c r="K21" s="46">
        <v>41</v>
      </c>
      <c r="L21" s="46" t="s">
        <v>318</v>
      </c>
      <c r="M21" s="46">
        <v>3</v>
      </c>
      <c r="N21" s="46" t="s">
        <v>261</v>
      </c>
      <c r="O21" s="46" t="s">
        <v>319</v>
      </c>
      <c r="P21" s="46" t="s">
        <v>320</v>
      </c>
      <c r="Q21" s="46" t="s">
        <v>321</v>
      </c>
      <c r="R21" s="46">
        <v>13720</v>
      </c>
      <c r="S21" s="46">
        <v>7433</v>
      </c>
      <c r="T21" s="46">
        <v>6716</v>
      </c>
      <c r="U21" s="46">
        <v>717</v>
      </c>
    </row>
    <row r="22" spans="2:21" ht="18.75" customHeight="1">
      <c r="B22" s="23" t="s">
        <v>36</v>
      </c>
      <c r="C22" s="40"/>
      <c r="D22" s="45"/>
      <c r="E22" s="46">
        <v>13</v>
      </c>
      <c r="F22" s="46"/>
      <c r="G22" s="46">
        <f t="shared" si="1"/>
        <v>2398</v>
      </c>
      <c r="H22" s="46">
        <v>852</v>
      </c>
      <c r="I22" s="46">
        <v>545</v>
      </c>
      <c r="J22" s="46">
        <v>202</v>
      </c>
      <c r="K22" s="46">
        <v>605</v>
      </c>
      <c r="L22" s="46">
        <v>150</v>
      </c>
      <c r="M22" s="46">
        <v>44</v>
      </c>
      <c r="N22" s="46" t="s">
        <v>267</v>
      </c>
      <c r="O22" s="46" t="s">
        <v>272</v>
      </c>
      <c r="P22" s="46" t="s">
        <v>267</v>
      </c>
      <c r="Q22" s="46" t="s">
        <v>272</v>
      </c>
      <c r="R22" s="46">
        <v>29089</v>
      </c>
      <c r="S22" s="46">
        <v>12469</v>
      </c>
      <c r="T22" s="46">
        <v>10485</v>
      </c>
      <c r="U22" s="46">
        <v>1984</v>
      </c>
    </row>
    <row r="23" spans="2:21" ht="18.75" customHeight="1">
      <c r="B23" s="23" t="s">
        <v>37</v>
      </c>
      <c r="C23" s="40"/>
      <c r="D23" s="45"/>
      <c r="E23" s="46">
        <v>1</v>
      </c>
      <c r="F23" s="46"/>
      <c r="G23" s="46">
        <f t="shared" si="1"/>
        <v>7</v>
      </c>
      <c r="H23" s="46">
        <v>6</v>
      </c>
      <c r="I23" s="46">
        <v>1</v>
      </c>
      <c r="J23" s="46" t="s">
        <v>261</v>
      </c>
      <c r="K23" s="46" t="s">
        <v>261</v>
      </c>
      <c r="L23" s="46" t="s">
        <v>268</v>
      </c>
      <c r="M23" s="46" t="s">
        <v>261</v>
      </c>
      <c r="N23" s="46" t="s">
        <v>267</v>
      </c>
      <c r="O23" s="46" t="s">
        <v>267</v>
      </c>
      <c r="P23" s="46" t="s">
        <v>272</v>
      </c>
      <c r="Q23" s="46" t="s">
        <v>270</v>
      </c>
      <c r="R23" s="46">
        <v>84</v>
      </c>
      <c r="S23" s="46" t="s">
        <v>281</v>
      </c>
      <c r="T23" s="46" t="s">
        <v>281</v>
      </c>
      <c r="U23" s="46" t="s">
        <v>267</v>
      </c>
    </row>
    <row r="24" spans="2:21" ht="18.75" customHeight="1">
      <c r="B24" s="23" t="s">
        <v>38</v>
      </c>
      <c r="C24" s="40"/>
      <c r="D24" s="45"/>
      <c r="E24" s="46">
        <v>16</v>
      </c>
      <c r="F24" s="46"/>
      <c r="G24" s="46">
        <f t="shared" si="1"/>
        <v>1620</v>
      </c>
      <c r="H24" s="46">
        <v>1122</v>
      </c>
      <c r="I24" s="46">
        <v>137</v>
      </c>
      <c r="J24" s="46">
        <v>129</v>
      </c>
      <c r="K24" s="46">
        <v>134</v>
      </c>
      <c r="L24" s="46">
        <v>57</v>
      </c>
      <c r="M24" s="46">
        <v>39</v>
      </c>
      <c r="N24" s="46">
        <v>2</v>
      </c>
      <c r="O24" s="46" t="s">
        <v>272</v>
      </c>
      <c r="P24" s="46" t="s">
        <v>273</v>
      </c>
      <c r="Q24" s="46" t="s">
        <v>267</v>
      </c>
      <c r="R24" s="46">
        <v>19420</v>
      </c>
      <c r="S24" s="46">
        <v>10584</v>
      </c>
      <c r="T24" s="46">
        <v>9964</v>
      </c>
      <c r="U24" s="46">
        <v>620</v>
      </c>
    </row>
    <row r="25" spans="2:21" ht="18.75" customHeight="1">
      <c r="B25" s="23"/>
      <c r="C25" s="40"/>
      <c r="D25" s="4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</row>
    <row r="26" spans="2:21" ht="18.75" customHeight="1">
      <c r="B26" s="23" t="s">
        <v>39</v>
      </c>
      <c r="C26" s="48"/>
      <c r="D26" s="45"/>
      <c r="E26" s="46" t="s">
        <v>261</v>
      </c>
      <c r="F26" s="46"/>
      <c r="G26" s="46" t="s">
        <v>300</v>
      </c>
      <c r="H26" s="46" t="s">
        <v>261</v>
      </c>
      <c r="I26" s="46" t="s">
        <v>261</v>
      </c>
      <c r="J26" s="46" t="s">
        <v>261</v>
      </c>
      <c r="K26" s="46" t="s">
        <v>261</v>
      </c>
      <c r="L26" s="46" t="s">
        <v>261</v>
      </c>
      <c r="M26" s="46" t="s">
        <v>267</v>
      </c>
      <c r="N26" s="46" t="s">
        <v>267</v>
      </c>
      <c r="O26" s="46" t="s">
        <v>267</v>
      </c>
      <c r="P26" s="46" t="s">
        <v>267</v>
      </c>
      <c r="Q26" s="46" t="s">
        <v>272</v>
      </c>
      <c r="R26" s="46" t="s">
        <v>261</v>
      </c>
      <c r="S26" s="46" t="s">
        <v>267</v>
      </c>
      <c r="T26" s="46" t="s">
        <v>261</v>
      </c>
      <c r="U26" s="46" t="s">
        <v>267</v>
      </c>
    </row>
    <row r="27" spans="2:21" ht="18.75" customHeight="1">
      <c r="B27" s="23" t="s">
        <v>40</v>
      </c>
      <c r="C27" s="48"/>
      <c r="D27" s="45"/>
      <c r="E27" s="46" t="s">
        <v>267</v>
      </c>
      <c r="F27" s="46"/>
      <c r="G27" s="46" t="s">
        <v>300</v>
      </c>
      <c r="H27" s="46" t="s">
        <v>267</v>
      </c>
      <c r="I27" s="46" t="s">
        <v>267</v>
      </c>
      <c r="J27" s="46" t="s">
        <v>267</v>
      </c>
      <c r="K27" s="46" t="s">
        <v>267</v>
      </c>
      <c r="L27" s="46" t="s">
        <v>267</v>
      </c>
      <c r="M27" s="46" t="s">
        <v>267</v>
      </c>
      <c r="N27" s="46" t="s">
        <v>267</v>
      </c>
      <c r="O27" s="46" t="s">
        <v>267</v>
      </c>
      <c r="P27" s="46" t="s">
        <v>267</v>
      </c>
      <c r="Q27" s="46" t="s">
        <v>267</v>
      </c>
      <c r="R27" s="46" t="s">
        <v>267</v>
      </c>
      <c r="S27" s="46" t="s">
        <v>267</v>
      </c>
      <c r="T27" s="46" t="s">
        <v>267</v>
      </c>
      <c r="U27" s="46" t="s">
        <v>267</v>
      </c>
    </row>
    <row r="28" spans="2:21" ht="18.75" customHeight="1">
      <c r="B28" s="23" t="s">
        <v>41</v>
      </c>
      <c r="C28" s="48"/>
      <c r="D28" s="45"/>
      <c r="E28" s="46">
        <v>10</v>
      </c>
      <c r="F28" s="46"/>
      <c r="G28" s="46">
        <f t="shared" si="1"/>
        <v>462</v>
      </c>
      <c r="H28" s="46">
        <v>272</v>
      </c>
      <c r="I28" s="46">
        <v>41</v>
      </c>
      <c r="J28" s="46">
        <v>86</v>
      </c>
      <c r="K28" s="46">
        <v>48</v>
      </c>
      <c r="L28" s="46">
        <v>11</v>
      </c>
      <c r="M28" s="46">
        <v>4</v>
      </c>
      <c r="N28" s="46" t="s">
        <v>267</v>
      </c>
      <c r="O28" s="46" t="s">
        <v>267</v>
      </c>
      <c r="P28" s="46" t="s">
        <v>267</v>
      </c>
      <c r="Q28" s="46" t="s">
        <v>267</v>
      </c>
      <c r="R28" s="46">
        <v>5652</v>
      </c>
      <c r="S28" s="46">
        <v>2098</v>
      </c>
      <c r="T28" s="46">
        <v>1961</v>
      </c>
      <c r="U28" s="46">
        <v>137</v>
      </c>
    </row>
    <row r="29" spans="2:21" ht="18.75" customHeight="1">
      <c r="B29" s="23" t="s">
        <v>42</v>
      </c>
      <c r="C29" s="48"/>
      <c r="D29" s="45"/>
      <c r="E29" s="46">
        <v>2</v>
      </c>
      <c r="F29" s="46"/>
      <c r="G29" s="46">
        <f t="shared" si="1"/>
        <v>46</v>
      </c>
      <c r="H29" s="46">
        <v>42</v>
      </c>
      <c r="I29" s="46">
        <v>4</v>
      </c>
      <c r="J29" s="46" t="s">
        <v>261</v>
      </c>
      <c r="K29" s="46" t="s">
        <v>267</v>
      </c>
      <c r="L29" s="46" t="s">
        <v>269</v>
      </c>
      <c r="M29" s="46" t="s">
        <v>261</v>
      </c>
      <c r="N29" s="46" t="s">
        <v>267</v>
      </c>
      <c r="O29" s="46" t="s">
        <v>272</v>
      </c>
      <c r="P29" s="46" t="s">
        <v>267</v>
      </c>
      <c r="Q29" s="46" t="s">
        <v>267</v>
      </c>
      <c r="R29" s="46">
        <v>552</v>
      </c>
      <c r="S29" s="46" t="s">
        <v>281</v>
      </c>
      <c r="T29" s="46" t="s">
        <v>281</v>
      </c>
      <c r="U29" s="46" t="s">
        <v>267</v>
      </c>
    </row>
    <row r="30" spans="2:21" ht="18.75" customHeight="1">
      <c r="B30" s="23" t="s">
        <v>43</v>
      </c>
      <c r="C30" s="48"/>
      <c r="D30" s="45"/>
      <c r="E30" s="46">
        <v>7</v>
      </c>
      <c r="F30" s="46"/>
      <c r="G30" s="46">
        <f t="shared" si="1"/>
        <v>184</v>
      </c>
      <c r="H30" s="46">
        <v>97</v>
      </c>
      <c r="I30" s="46">
        <v>30</v>
      </c>
      <c r="J30" s="46">
        <v>18</v>
      </c>
      <c r="K30" s="46">
        <v>39</v>
      </c>
      <c r="L30" s="46" t="s">
        <v>267</v>
      </c>
      <c r="M30" s="46" t="s">
        <v>267</v>
      </c>
      <c r="N30" s="46" t="s">
        <v>267</v>
      </c>
      <c r="O30" s="46" t="s">
        <v>267</v>
      </c>
      <c r="P30" s="46" t="s">
        <v>267</v>
      </c>
      <c r="Q30" s="46" t="s">
        <v>267</v>
      </c>
      <c r="R30" s="46">
        <v>2248</v>
      </c>
      <c r="S30" s="46">
        <v>689</v>
      </c>
      <c r="T30" s="46" t="s">
        <v>281</v>
      </c>
      <c r="U30" s="46" t="s">
        <v>281</v>
      </c>
    </row>
    <row r="31" spans="2:21" ht="18.75" customHeight="1">
      <c r="B31" s="23"/>
      <c r="C31" s="48"/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2:21" ht="18.75" customHeight="1">
      <c r="B32" s="23" t="s">
        <v>44</v>
      </c>
      <c r="C32" s="48"/>
      <c r="D32" s="45"/>
      <c r="E32" s="46">
        <v>22</v>
      </c>
      <c r="F32" s="46"/>
      <c r="G32" s="46">
        <f t="shared" si="1"/>
        <v>234</v>
      </c>
      <c r="H32" s="46">
        <v>104</v>
      </c>
      <c r="I32" s="46">
        <v>27</v>
      </c>
      <c r="J32" s="46">
        <v>52</v>
      </c>
      <c r="K32" s="46">
        <v>42</v>
      </c>
      <c r="L32" s="46">
        <v>5</v>
      </c>
      <c r="M32" s="46" t="s">
        <v>267</v>
      </c>
      <c r="N32" s="46">
        <v>4</v>
      </c>
      <c r="O32" s="46" t="s">
        <v>267</v>
      </c>
      <c r="P32" s="46">
        <v>4</v>
      </c>
      <c r="Q32" s="46" t="s">
        <v>267</v>
      </c>
      <c r="R32" s="46">
        <v>2760</v>
      </c>
      <c r="S32" s="46">
        <v>719</v>
      </c>
      <c r="T32" s="46">
        <v>719</v>
      </c>
      <c r="U32" s="46" t="s">
        <v>267</v>
      </c>
    </row>
    <row r="33" spans="2:21" ht="18.75" customHeight="1">
      <c r="B33" s="23" t="s">
        <v>45</v>
      </c>
      <c r="C33" s="48"/>
      <c r="D33" s="45"/>
      <c r="E33" s="46">
        <v>10</v>
      </c>
      <c r="F33" s="46"/>
      <c r="G33" s="46">
        <f t="shared" si="1"/>
        <v>141</v>
      </c>
      <c r="H33" s="46">
        <v>89</v>
      </c>
      <c r="I33" s="46">
        <v>22</v>
      </c>
      <c r="J33" s="46">
        <v>24</v>
      </c>
      <c r="K33" s="46">
        <v>6</v>
      </c>
      <c r="L33" s="46" t="s">
        <v>261</v>
      </c>
      <c r="M33" s="46" t="s">
        <v>267</v>
      </c>
      <c r="N33" s="46" t="s">
        <v>267</v>
      </c>
      <c r="O33" s="46" t="s">
        <v>267</v>
      </c>
      <c r="P33" s="46" t="s">
        <v>261</v>
      </c>
      <c r="Q33" s="46" t="s">
        <v>273</v>
      </c>
      <c r="R33" s="46">
        <v>1727</v>
      </c>
      <c r="S33" s="46">
        <v>542</v>
      </c>
      <c r="T33" s="46" t="s">
        <v>281</v>
      </c>
      <c r="U33" s="46" t="s">
        <v>281</v>
      </c>
    </row>
    <row r="34" spans="2:21" ht="18.75" customHeight="1">
      <c r="B34" s="23" t="s">
        <v>46</v>
      </c>
      <c r="C34" s="40"/>
      <c r="D34" s="45"/>
      <c r="E34" s="46">
        <v>14</v>
      </c>
      <c r="F34" s="46"/>
      <c r="G34" s="46">
        <f t="shared" si="1"/>
        <v>191</v>
      </c>
      <c r="H34" s="46">
        <v>134</v>
      </c>
      <c r="I34" s="46">
        <v>21</v>
      </c>
      <c r="J34" s="46">
        <v>22</v>
      </c>
      <c r="K34" s="46">
        <v>10</v>
      </c>
      <c r="L34" s="46">
        <v>3</v>
      </c>
      <c r="M34" s="46" t="s">
        <v>307</v>
      </c>
      <c r="N34" s="46">
        <v>1</v>
      </c>
      <c r="O34" s="46" t="s">
        <v>267</v>
      </c>
      <c r="P34" s="46">
        <v>2</v>
      </c>
      <c r="Q34" s="46" t="s">
        <v>270</v>
      </c>
      <c r="R34" s="46">
        <v>2280</v>
      </c>
      <c r="S34" s="46">
        <v>798</v>
      </c>
      <c r="T34" s="46">
        <v>798</v>
      </c>
      <c r="U34" s="46" t="s">
        <v>261</v>
      </c>
    </row>
    <row r="35" spans="2:21" ht="18.75" customHeight="1">
      <c r="B35" s="23" t="s">
        <v>47</v>
      </c>
      <c r="C35" s="40"/>
      <c r="D35" s="45"/>
      <c r="E35" s="46">
        <v>7</v>
      </c>
      <c r="F35" s="46"/>
      <c r="G35" s="46">
        <f t="shared" si="1"/>
        <v>312</v>
      </c>
      <c r="H35" s="46">
        <v>169</v>
      </c>
      <c r="I35" s="46">
        <v>40</v>
      </c>
      <c r="J35" s="46">
        <v>36</v>
      </c>
      <c r="K35" s="46">
        <v>61</v>
      </c>
      <c r="L35" s="46">
        <v>2</v>
      </c>
      <c r="M35" s="46">
        <v>4</v>
      </c>
      <c r="N35" s="46" t="s">
        <v>267</v>
      </c>
      <c r="O35" s="46" t="s">
        <v>267</v>
      </c>
      <c r="P35" s="46" t="s">
        <v>267</v>
      </c>
      <c r="Q35" s="46" t="s">
        <v>272</v>
      </c>
      <c r="R35" s="46">
        <v>3721</v>
      </c>
      <c r="S35" s="46">
        <v>1455</v>
      </c>
      <c r="T35" s="46">
        <v>1440</v>
      </c>
      <c r="U35" s="46">
        <v>15</v>
      </c>
    </row>
    <row r="36" spans="2:21" ht="18.75" customHeight="1">
      <c r="B36" s="23" t="s">
        <v>48</v>
      </c>
      <c r="C36" s="40"/>
      <c r="D36" s="45"/>
      <c r="E36" s="46">
        <v>7</v>
      </c>
      <c r="F36" s="46"/>
      <c r="G36" s="46">
        <f t="shared" si="1"/>
        <v>701</v>
      </c>
      <c r="H36" s="46">
        <v>456</v>
      </c>
      <c r="I36" s="46">
        <v>119</v>
      </c>
      <c r="J36" s="46">
        <v>12</v>
      </c>
      <c r="K36" s="46">
        <v>85</v>
      </c>
      <c r="L36" s="46">
        <v>24</v>
      </c>
      <c r="M36" s="46">
        <v>5</v>
      </c>
      <c r="N36" s="46" t="s">
        <v>267</v>
      </c>
      <c r="O36" s="46" t="s">
        <v>267</v>
      </c>
      <c r="P36" s="46" t="s">
        <v>267</v>
      </c>
      <c r="Q36" s="46" t="s">
        <v>267</v>
      </c>
      <c r="R36" s="46">
        <v>8094</v>
      </c>
      <c r="S36" s="46">
        <v>2572</v>
      </c>
      <c r="T36" s="46">
        <v>2416</v>
      </c>
      <c r="U36" s="46">
        <v>156</v>
      </c>
    </row>
    <row r="37" spans="2:21" ht="18.75" customHeight="1">
      <c r="B37" s="23"/>
      <c r="C37" s="40"/>
      <c r="D37" s="45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2:21" ht="18.75" customHeight="1">
      <c r="B38" s="23" t="s">
        <v>49</v>
      </c>
      <c r="C38" s="40"/>
      <c r="D38" s="45"/>
      <c r="E38" s="46">
        <v>5</v>
      </c>
      <c r="F38" s="46"/>
      <c r="G38" s="46">
        <f t="shared" si="1"/>
        <v>163</v>
      </c>
      <c r="H38" s="46">
        <v>119</v>
      </c>
      <c r="I38" s="46">
        <v>15</v>
      </c>
      <c r="J38" s="46">
        <v>3</v>
      </c>
      <c r="K38" s="46">
        <v>21</v>
      </c>
      <c r="L38" s="46">
        <v>5</v>
      </c>
      <c r="M38" s="46" t="s">
        <v>267</v>
      </c>
      <c r="N38" s="46" t="s">
        <v>267</v>
      </c>
      <c r="O38" s="46" t="s">
        <v>272</v>
      </c>
      <c r="P38" s="46" t="s">
        <v>272</v>
      </c>
      <c r="Q38" s="46" t="s">
        <v>267</v>
      </c>
      <c r="R38" s="46">
        <v>2028</v>
      </c>
      <c r="S38" s="46">
        <v>929</v>
      </c>
      <c r="T38" s="46" t="s">
        <v>305</v>
      </c>
      <c r="U38" s="46" t="s">
        <v>306</v>
      </c>
    </row>
    <row r="39" spans="2:21" ht="18.75" customHeight="1">
      <c r="B39" s="23" t="s">
        <v>50</v>
      </c>
      <c r="C39" s="40"/>
      <c r="D39" s="45"/>
      <c r="E39" s="46">
        <v>5</v>
      </c>
      <c r="F39" s="46"/>
      <c r="G39" s="46">
        <f t="shared" si="1"/>
        <v>1580</v>
      </c>
      <c r="H39" s="46">
        <v>1202</v>
      </c>
      <c r="I39" s="46">
        <v>160</v>
      </c>
      <c r="J39" s="46">
        <v>5</v>
      </c>
      <c r="K39" s="46">
        <v>13</v>
      </c>
      <c r="L39" s="46">
        <v>144</v>
      </c>
      <c r="M39" s="46">
        <v>56</v>
      </c>
      <c r="N39" s="46" t="s">
        <v>267</v>
      </c>
      <c r="O39" s="46" t="s">
        <v>267</v>
      </c>
      <c r="P39" s="46" t="s">
        <v>272</v>
      </c>
      <c r="Q39" s="46" t="s">
        <v>267</v>
      </c>
      <c r="R39" s="46">
        <v>19407</v>
      </c>
      <c r="S39" s="46">
        <v>15856</v>
      </c>
      <c r="T39" s="46" t="s">
        <v>281</v>
      </c>
      <c r="U39" s="46" t="s">
        <v>305</v>
      </c>
    </row>
    <row r="40" spans="2:21" ht="18.75" customHeight="1">
      <c r="B40" s="23" t="s">
        <v>51</v>
      </c>
      <c r="C40" s="40"/>
      <c r="D40" s="45"/>
      <c r="E40" s="46">
        <v>18</v>
      </c>
      <c r="F40" s="46"/>
      <c r="G40" s="46">
        <f t="shared" si="1"/>
        <v>661</v>
      </c>
      <c r="H40" s="46">
        <v>428</v>
      </c>
      <c r="I40" s="46">
        <v>87</v>
      </c>
      <c r="J40" s="46">
        <v>64</v>
      </c>
      <c r="K40" s="46">
        <v>70</v>
      </c>
      <c r="L40" s="46">
        <v>8</v>
      </c>
      <c r="M40" s="46">
        <v>3</v>
      </c>
      <c r="N40" s="46">
        <v>1</v>
      </c>
      <c r="O40" s="46" t="s">
        <v>267</v>
      </c>
      <c r="P40" s="46" t="s">
        <v>272</v>
      </c>
      <c r="Q40" s="46" t="s">
        <v>268</v>
      </c>
      <c r="R40" s="46">
        <v>8161</v>
      </c>
      <c r="S40" s="46">
        <v>2921</v>
      </c>
      <c r="T40" s="46">
        <v>2875</v>
      </c>
      <c r="U40" s="46">
        <v>47</v>
      </c>
    </row>
    <row r="41" spans="2:21" ht="18.75" customHeight="1">
      <c r="B41" s="55" t="s">
        <v>52</v>
      </c>
      <c r="C41" s="42"/>
      <c r="D41" s="56"/>
      <c r="E41" s="57">
        <v>15</v>
      </c>
      <c r="F41" s="57"/>
      <c r="G41" s="57">
        <f t="shared" si="1"/>
        <v>127</v>
      </c>
      <c r="H41" s="57">
        <v>49</v>
      </c>
      <c r="I41" s="57">
        <v>26</v>
      </c>
      <c r="J41" s="57">
        <v>20</v>
      </c>
      <c r="K41" s="57">
        <v>28</v>
      </c>
      <c r="L41" s="57" t="s">
        <v>261</v>
      </c>
      <c r="M41" s="57" t="s">
        <v>261</v>
      </c>
      <c r="N41" s="57">
        <v>2</v>
      </c>
      <c r="O41" s="57">
        <v>2</v>
      </c>
      <c r="P41" s="57" t="s">
        <v>272</v>
      </c>
      <c r="Q41" s="57" t="s">
        <v>272</v>
      </c>
      <c r="R41" s="57">
        <v>1476</v>
      </c>
      <c r="S41" s="57">
        <v>383</v>
      </c>
      <c r="T41" s="57">
        <v>383</v>
      </c>
      <c r="U41" s="57" t="s">
        <v>267</v>
      </c>
    </row>
    <row r="42" spans="2:21" ht="18.75" customHeight="1">
      <c r="B42" s="34" t="s">
        <v>302</v>
      </c>
      <c r="M42" s="19"/>
      <c r="R42" s="116"/>
      <c r="U42" s="44" t="s">
        <v>13</v>
      </c>
    </row>
    <row r="43" ht="18.75" customHeight="1">
      <c r="B43" s="34" t="s">
        <v>301</v>
      </c>
    </row>
    <row r="44" ht="18.75" customHeight="1">
      <c r="N44" s="34"/>
    </row>
    <row r="45" ht="18.75" customHeight="1">
      <c r="N45" s="15"/>
    </row>
    <row r="48" ht="18.75" customHeight="1">
      <c r="A48" s="34"/>
    </row>
  </sheetData>
  <sheetProtection/>
  <mergeCells count="20">
    <mergeCell ref="Q7:Q8"/>
    <mergeCell ref="N6:O7"/>
    <mergeCell ref="R5:R8"/>
    <mergeCell ref="L3:U3"/>
    <mergeCell ref="B3:K3"/>
    <mergeCell ref="U7:U8"/>
    <mergeCell ref="S5:U6"/>
    <mergeCell ref="P7:P8"/>
    <mergeCell ref="S7:S8"/>
    <mergeCell ref="T7:T8"/>
    <mergeCell ref="P5:Q6"/>
    <mergeCell ref="D5:E8"/>
    <mergeCell ref="F6:G8"/>
    <mergeCell ref="F5:K5"/>
    <mergeCell ref="L5:O5"/>
    <mergeCell ref="B5:C8"/>
    <mergeCell ref="H6:M6"/>
    <mergeCell ref="H7:I7"/>
    <mergeCell ref="J7:K7"/>
    <mergeCell ref="L7:M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scale="98" r:id="rId1"/>
  <colBreaks count="1" manualBreakCount="1">
    <brk id="11" min="1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view="pageBreakPreview" zoomScale="75" zoomScaleSheetLayoutView="75" zoomScalePageLayoutView="0" workbookViewId="0" topLeftCell="K1">
      <selection activeCell="X21" sqref="X21"/>
    </sheetView>
  </sheetViews>
  <sheetFormatPr defaultColWidth="11.00390625" defaultRowHeight="18.75" customHeight="1"/>
  <cols>
    <col min="1" max="1" width="11.00390625" style="18" customWidth="1"/>
    <col min="2" max="2" width="13.875" style="34" customWidth="1"/>
    <col min="3" max="9" width="9.50390625" style="18" customWidth="1"/>
    <col min="10" max="10" width="11.00390625" style="27" customWidth="1"/>
    <col min="11" max="17" width="11.125" style="18" customWidth="1"/>
    <col min="18" max="18" width="11.125" style="27" customWidth="1"/>
    <col min="19" max="19" width="13.875" style="18" customWidth="1"/>
    <col min="20" max="20" width="9.50390625" style="18" customWidth="1"/>
    <col min="21" max="21" width="9.50390625" style="27" customWidth="1"/>
    <col min="22" max="26" width="9.50390625" style="18" customWidth="1"/>
    <col min="27" max="27" width="9.50390625" style="27" customWidth="1"/>
    <col min="28" max="16384" width="11.00390625" style="18" customWidth="1"/>
  </cols>
  <sheetData>
    <row r="1" spans="2:30" ht="18.75" customHeight="1">
      <c r="B1" s="18"/>
      <c r="T1" s="27"/>
      <c r="U1" s="18"/>
      <c r="V1" s="27"/>
      <c r="X1" s="27"/>
      <c r="Z1" s="27"/>
      <c r="AB1" s="34"/>
      <c r="AD1" s="35"/>
    </row>
    <row r="2" spans="2:30" s="107" customFormat="1" ht="18.75" customHeight="1">
      <c r="B2" s="106">
        <v>88</v>
      </c>
      <c r="J2" s="81"/>
      <c r="K2" s="106"/>
      <c r="R2" s="81">
        <v>89</v>
      </c>
      <c r="S2" s="106">
        <v>90</v>
      </c>
      <c r="U2" s="113"/>
      <c r="AA2" s="81"/>
      <c r="AD2" s="108"/>
    </row>
    <row r="3" spans="2:30" ht="18.75" customHeight="1">
      <c r="B3" s="124"/>
      <c r="C3" s="124"/>
      <c r="D3" s="124"/>
      <c r="E3" s="124"/>
      <c r="F3" s="124"/>
      <c r="G3" s="124"/>
      <c r="H3" s="124"/>
      <c r="I3" s="124"/>
      <c r="J3" s="124"/>
      <c r="K3" s="15"/>
      <c r="L3" s="15"/>
      <c r="M3" s="15"/>
      <c r="N3" s="15"/>
      <c r="O3" s="15"/>
      <c r="P3" s="15"/>
      <c r="Q3" s="15"/>
      <c r="R3" s="15"/>
      <c r="S3" s="27"/>
      <c r="T3" s="15"/>
      <c r="U3" s="15"/>
      <c r="V3" s="15"/>
      <c r="W3" s="15"/>
      <c r="X3" s="15"/>
      <c r="Y3" s="15"/>
      <c r="Z3" s="15"/>
      <c r="AA3" s="15"/>
      <c r="AD3" s="35"/>
    </row>
    <row r="4" spans="2:29" ht="18.75" customHeight="1" thickBot="1">
      <c r="B4" s="36" t="s">
        <v>253</v>
      </c>
      <c r="C4" s="15"/>
      <c r="D4" s="15"/>
      <c r="E4" s="15"/>
      <c r="F4" s="44"/>
      <c r="G4" s="44"/>
      <c r="H4" s="44"/>
      <c r="I4" s="44"/>
      <c r="J4" s="44"/>
      <c r="K4" s="36"/>
      <c r="L4" s="27"/>
      <c r="M4" s="27"/>
      <c r="N4" s="27"/>
      <c r="O4" s="27"/>
      <c r="P4" s="27"/>
      <c r="Q4" s="27"/>
      <c r="R4" s="44" t="s">
        <v>17</v>
      </c>
      <c r="S4" s="36" t="s">
        <v>256</v>
      </c>
      <c r="T4" s="21"/>
      <c r="U4" s="20"/>
      <c r="V4" s="20"/>
      <c r="W4" s="20"/>
      <c r="X4" s="20"/>
      <c r="Y4" s="20"/>
      <c r="Z4" s="20"/>
      <c r="AA4" s="21" t="s">
        <v>17</v>
      </c>
      <c r="AC4" s="34"/>
    </row>
    <row r="5" spans="2:29" ht="18.75" customHeight="1" thickTop="1">
      <c r="B5" s="136" t="s">
        <v>215</v>
      </c>
      <c r="C5" s="118" t="s">
        <v>7</v>
      </c>
      <c r="D5" s="131" t="s">
        <v>9</v>
      </c>
      <c r="E5" s="117"/>
      <c r="F5" s="117"/>
      <c r="G5" s="117"/>
      <c r="H5" s="117"/>
      <c r="I5" s="117"/>
      <c r="J5" s="117"/>
      <c r="K5" s="126" t="s">
        <v>65</v>
      </c>
      <c r="L5" s="129"/>
      <c r="M5" s="129"/>
      <c r="N5" s="129"/>
      <c r="O5" s="127" t="s">
        <v>26</v>
      </c>
      <c r="P5" s="142"/>
      <c r="Q5" s="142"/>
      <c r="R5" s="142"/>
      <c r="S5" s="136" t="s">
        <v>215</v>
      </c>
      <c r="T5" s="120" t="s">
        <v>10</v>
      </c>
      <c r="U5" s="122"/>
      <c r="V5" s="122"/>
      <c r="W5" s="122"/>
      <c r="X5" s="121" t="s">
        <v>24</v>
      </c>
      <c r="Y5" s="123" t="s">
        <v>55</v>
      </c>
      <c r="Z5" s="123" t="s">
        <v>56</v>
      </c>
      <c r="AA5" s="127" t="s">
        <v>226</v>
      </c>
      <c r="AC5" s="34"/>
    </row>
    <row r="6" spans="2:27" ht="18.75" customHeight="1">
      <c r="B6" s="137"/>
      <c r="C6" s="133"/>
      <c r="D6" s="128"/>
      <c r="E6" s="119"/>
      <c r="F6" s="119"/>
      <c r="G6" s="119"/>
      <c r="H6" s="119"/>
      <c r="I6" s="119"/>
      <c r="J6" s="119"/>
      <c r="K6" s="137"/>
      <c r="L6" s="130"/>
      <c r="M6" s="130"/>
      <c r="N6" s="130"/>
      <c r="O6" s="143"/>
      <c r="P6" s="144"/>
      <c r="Q6" s="144"/>
      <c r="R6" s="144"/>
      <c r="S6" s="137"/>
      <c r="T6" s="137"/>
      <c r="U6" s="130"/>
      <c r="V6" s="130"/>
      <c r="W6" s="130"/>
      <c r="X6" s="145"/>
      <c r="Y6" s="145"/>
      <c r="Z6" s="145"/>
      <c r="AA6" s="132"/>
    </row>
    <row r="7" spans="2:27" ht="18.75" customHeight="1">
      <c r="B7" s="137"/>
      <c r="C7" s="133"/>
      <c r="D7" s="137" t="s">
        <v>5</v>
      </c>
      <c r="E7" s="141" t="s">
        <v>57</v>
      </c>
      <c r="F7" s="141" t="s">
        <v>58</v>
      </c>
      <c r="G7" s="141" t="s">
        <v>59</v>
      </c>
      <c r="H7" s="139" t="s">
        <v>60</v>
      </c>
      <c r="I7" s="139" t="s">
        <v>61</v>
      </c>
      <c r="J7" s="148" t="s">
        <v>62</v>
      </c>
      <c r="K7" s="137" t="s">
        <v>5</v>
      </c>
      <c r="L7" s="130" t="s">
        <v>25</v>
      </c>
      <c r="M7" s="141" t="s">
        <v>63</v>
      </c>
      <c r="N7" s="141" t="s">
        <v>64</v>
      </c>
      <c r="O7" s="130" t="s">
        <v>5</v>
      </c>
      <c r="P7" s="130" t="s">
        <v>25</v>
      </c>
      <c r="Q7" s="141" t="s">
        <v>63</v>
      </c>
      <c r="R7" s="146" t="s">
        <v>64</v>
      </c>
      <c r="S7" s="137"/>
      <c r="T7" s="137" t="s">
        <v>5</v>
      </c>
      <c r="U7" s="141" t="s">
        <v>66</v>
      </c>
      <c r="V7" s="141" t="s">
        <v>67</v>
      </c>
      <c r="W7" s="141" t="s">
        <v>225</v>
      </c>
      <c r="X7" s="145"/>
      <c r="Y7" s="145"/>
      <c r="Z7" s="145"/>
      <c r="AA7" s="132"/>
    </row>
    <row r="8" spans="2:27" ht="18.75" customHeight="1">
      <c r="B8" s="137"/>
      <c r="C8" s="120"/>
      <c r="D8" s="137"/>
      <c r="E8" s="130"/>
      <c r="F8" s="130"/>
      <c r="G8" s="130"/>
      <c r="H8" s="137"/>
      <c r="I8" s="137"/>
      <c r="J8" s="138"/>
      <c r="K8" s="137"/>
      <c r="L8" s="130"/>
      <c r="M8" s="130"/>
      <c r="N8" s="130"/>
      <c r="O8" s="130"/>
      <c r="P8" s="130"/>
      <c r="Q8" s="130"/>
      <c r="R8" s="147"/>
      <c r="S8" s="137"/>
      <c r="T8" s="137"/>
      <c r="U8" s="130"/>
      <c r="V8" s="130"/>
      <c r="W8" s="130"/>
      <c r="X8" s="122"/>
      <c r="Y8" s="122"/>
      <c r="Z8" s="122"/>
      <c r="AA8" s="128"/>
    </row>
    <row r="9" spans="2:27" ht="18.75" customHeight="1">
      <c r="B9" s="84"/>
      <c r="C9" s="15"/>
      <c r="D9" s="46" t="s">
        <v>12</v>
      </c>
      <c r="E9" s="46" t="s">
        <v>12</v>
      </c>
      <c r="F9" s="46" t="s">
        <v>12</v>
      </c>
      <c r="G9" s="46" t="s">
        <v>12</v>
      </c>
      <c r="H9" s="46" t="s">
        <v>12</v>
      </c>
      <c r="I9" s="46" t="s">
        <v>12</v>
      </c>
      <c r="J9" s="46" t="s">
        <v>12</v>
      </c>
      <c r="K9" s="46" t="s">
        <v>12</v>
      </c>
      <c r="L9" s="46" t="s">
        <v>12</v>
      </c>
      <c r="M9" s="46" t="s">
        <v>12</v>
      </c>
      <c r="N9" s="46" t="s">
        <v>12</v>
      </c>
      <c r="O9" s="46" t="s">
        <v>12</v>
      </c>
      <c r="P9" s="46" t="s">
        <v>12</v>
      </c>
      <c r="Q9" s="46" t="s">
        <v>12</v>
      </c>
      <c r="R9" s="46" t="s">
        <v>12</v>
      </c>
      <c r="S9" s="84"/>
      <c r="T9" s="46" t="s">
        <v>12</v>
      </c>
      <c r="U9" s="46" t="s">
        <v>12</v>
      </c>
      <c r="V9" s="46" t="s">
        <v>12</v>
      </c>
      <c r="W9" s="46" t="s">
        <v>12</v>
      </c>
      <c r="X9" s="46" t="s">
        <v>12</v>
      </c>
      <c r="Y9" s="46" t="s">
        <v>12</v>
      </c>
      <c r="Z9" s="46" t="s">
        <v>12</v>
      </c>
      <c r="AA9" s="46" t="s">
        <v>12</v>
      </c>
    </row>
    <row r="10" spans="2:27" ht="18.75" customHeight="1">
      <c r="B10" s="84" t="s">
        <v>16</v>
      </c>
      <c r="C10" s="44">
        <v>304</v>
      </c>
      <c r="D10" s="46">
        <v>294800</v>
      </c>
      <c r="E10" s="46">
        <v>260536</v>
      </c>
      <c r="F10" s="46">
        <v>2163</v>
      </c>
      <c r="G10" s="46">
        <v>5258</v>
      </c>
      <c r="H10" s="46">
        <v>18885</v>
      </c>
      <c r="I10" s="46">
        <v>2098</v>
      </c>
      <c r="J10" s="46">
        <v>5860</v>
      </c>
      <c r="K10" s="46">
        <v>65142</v>
      </c>
      <c r="L10" s="46">
        <v>13942</v>
      </c>
      <c r="M10" s="46">
        <v>25531</v>
      </c>
      <c r="N10" s="46">
        <v>25668</v>
      </c>
      <c r="O10" s="46">
        <v>61978</v>
      </c>
      <c r="P10" s="46">
        <v>16420</v>
      </c>
      <c r="Q10" s="46">
        <v>23593</v>
      </c>
      <c r="R10" s="46">
        <v>21965</v>
      </c>
      <c r="S10" s="84" t="s">
        <v>16</v>
      </c>
      <c r="T10" s="46">
        <v>629683</v>
      </c>
      <c r="U10" s="46">
        <v>613392</v>
      </c>
      <c r="V10" s="46">
        <v>8503</v>
      </c>
      <c r="W10" s="46">
        <v>7788</v>
      </c>
      <c r="X10" s="46">
        <v>622430</v>
      </c>
      <c r="Y10" s="46">
        <v>288979</v>
      </c>
      <c r="Z10" s="46">
        <v>316089</v>
      </c>
      <c r="AA10" s="46">
        <v>27650</v>
      </c>
    </row>
    <row r="11" spans="2:27" ht="18.75" customHeight="1">
      <c r="B11" s="84" t="s">
        <v>4</v>
      </c>
      <c r="C11" s="114">
        <v>297</v>
      </c>
      <c r="D11" s="96">
        <v>300843</v>
      </c>
      <c r="E11" s="96">
        <v>264849</v>
      </c>
      <c r="F11" s="96">
        <v>2305</v>
      </c>
      <c r="G11" s="96">
        <v>4651</v>
      </c>
      <c r="H11" s="96">
        <v>19076</v>
      </c>
      <c r="I11" s="115">
        <v>1826</v>
      </c>
      <c r="J11" s="96">
        <v>8136</v>
      </c>
      <c r="K11" s="115">
        <v>58625</v>
      </c>
      <c r="L11" s="115">
        <v>16118</v>
      </c>
      <c r="M11" s="115">
        <v>22138</v>
      </c>
      <c r="N11" s="115">
        <v>20369</v>
      </c>
      <c r="O11" s="115">
        <v>55391</v>
      </c>
      <c r="P11" s="96">
        <v>14163</v>
      </c>
      <c r="Q11" s="96">
        <v>21825</v>
      </c>
      <c r="R11" s="96">
        <v>19403</v>
      </c>
      <c r="S11" s="84" t="s">
        <v>4</v>
      </c>
      <c r="T11" s="96">
        <v>673424</v>
      </c>
      <c r="U11" s="96">
        <v>654048</v>
      </c>
      <c r="V11" s="96">
        <v>9042</v>
      </c>
      <c r="W11" s="96">
        <v>10334</v>
      </c>
      <c r="X11" s="96">
        <v>660809</v>
      </c>
      <c r="Y11" s="96">
        <v>326584</v>
      </c>
      <c r="Z11" s="96">
        <v>354364</v>
      </c>
      <c r="AA11" s="96">
        <v>25511</v>
      </c>
    </row>
    <row r="12" spans="2:27" ht="18.75" customHeight="1">
      <c r="B12" s="85" t="s">
        <v>258</v>
      </c>
      <c r="C12" s="52">
        <f>SUM(C14:C41)</f>
        <v>267</v>
      </c>
      <c r="D12" s="52">
        <v>280670</v>
      </c>
      <c r="E12" s="52">
        <v>242163</v>
      </c>
      <c r="F12" s="52">
        <v>2839</v>
      </c>
      <c r="G12" s="52">
        <v>5657</v>
      </c>
      <c r="H12" s="52">
        <v>24939</v>
      </c>
      <c r="I12" s="59">
        <v>2902</v>
      </c>
      <c r="J12" s="52">
        <v>2170</v>
      </c>
      <c r="K12" s="59">
        <v>65484</v>
      </c>
      <c r="L12" s="59">
        <v>17168</v>
      </c>
      <c r="M12" s="59">
        <v>26257</v>
      </c>
      <c r="N12" s="59">
        <v>22059</v>
      </c>
      <c r="O12" s="59">
        <v>70681</v>
      </c>
      <c r="P12" s="52">
        <v>15898</v>
      </c>
      <c r="Q12" s="52">
        <v>29894</v>
      </c>
      <c r="R12" s="52">
        <v>24889</v>
      </c>
      <c r="S12" s="85" t="s">
        <v>258</v>
      </c>
      <c r="T12" s="52">
        <v>695138</v>
      </c>
      <c r="U12" s="52">
        <v>680133</v>
      </c>
      <c r="V12" s="52">
        <v>10919</v>
      </c>
      <c r="W12" s="52">
        <v>4086</v>
      </c>
      <c r="X12" s="52">
        <v>693413</v>
      </c>
      <c r="Y12" s="52">
        <v>385599</v>
      </c>
      <c r="Z12" s="52">
        <v>402962</v>
      </c>
      <c r="AA12" s="52">
        <v>19729</v>
      </c>
    </row>
    <row r="13" spans="2:27" ht="18.75" customHeight="1">
      <c r="B13" s="84"/>
      <c r="C13" s="52"/>
      <c r="D13" s="52"/>
      <c r="E13" s="52"/>
      <c r="F13" s="52"/>
      <c r="G13" s="52"/>
      <c r="H13" s="52"/>
      <c r="I13" s="59"/>
      <c r="J13" s="52"/>
      <c r="K13" s="60"/>
      <c r="L13" s="60"/>
      <c r="M13" s="60"/>
      <c r="N13" s="60"/>
      <c r="O13" s="60"/>
      <c r="P13" s="46"/>
      <c r="Q13" s="60"/>
      <c r="R13" s="46"/>
      <c r="S13" s="84"/>
      <c r="T13" s="60"/>
      <c r="U13" s="60"/>
      <c r="V13" s="60"/>
      <c r="W13" s="60"/>
      <c r="X13" s="60"/>
      <c r="Y13" s="60"/>
      <c r="Z13" s="60"/>
      <c r="AA13" s="46"/>
    </row>
    <row r="14" spans="2:27" ht="18.75" customHeight="1">
      <c r="B14" s="84" t="s">
        <v>29</v>
      </c>
      <c r="C14" s="46">
        <v>65</v>
      </c>
      <c r="D14" s="60">
        <f>SUM(E14:J14)</f>
        <v>16582</v>
      </c>
      <c r="E14" s="60">
        <v>15299</v>
      </c>
      <c r="F14" s="60">
        <v>135</v>
      </c>
      <c r="G14" s="60">
        <v>365</v>
      </c>
      <c r="H14" s="46">
        <v>442</v>
      </c>
      <c r="I14" s="60">
        <v>54</v>
      </c>
      <c r="J14" s="46">
        <v>287</v>
      </c>
      <c r="K14" s="60">
        <f>SUM(L14:N14)</f>
        <v>3856</v>
      </c>
      <c r="L14" s="60">
        <v>1293</v>
      </c>
      <c r="M14" s="60">
        <v>34</v>
      </c>
      <c r="N14" s="60">
        <v>2529</v>
      </c>
      <c r="O14" s="60">
        <f>SUM(P14:R14)</f>
        <v>4231</v>
      </c>
      <c r="P14" s="60">
        <v>1333</v>
      </c>
      <c r="Q14" s="60">
        <v>41</v>
      </c>
      <c r="R14" s="60">
        <v>2857</v>
      </c>
      <c r="S14" s="84" t="s">
        <v>29</v>
      </c>
      <c r="T14" s="60">
        <v>32333</v>
      </c>
      <c r="U14" s="60">
        <v>31112</v>
      </c>
      <c r="V14" s="60">
        <v>127</v>
      </c>
      <c r="W14" s="60">
        <v>1095</v>
      </c>
      <c r="X14" s="60">
        <v>31286</v>
      </c>
      <c r="Y14" s="60">
        <v>14616</v>
      </c>
      <c r="Z14" s="60">
        <v>15037</v>
      </c>
      <c r="AA14" s="46">
        <v>469</v>
      </c>
    </row>
    <row r="15" spans="2:27" ht="18.75" customHeight="1">
      <c r="B15" s="84" t="s">
        <v>30</v>
      </c>
      <c r="C15" s="46">
        <v>1</v>
      </c>
      <c r="D15" s="60" t="s">
        <v>303</v>
      </c>
      <c r="E15" s="60" t="s">
        <v>303</v>
      </c>
      <c r="F15" s="60" t="s">
        <v>261</v>
      </c>
      <c r="G15" s="60" t="s">
        <v>276</v>
      </c>
      <c r="H15" s="46" t="s">
        <v>274</v>
      </c>
      <c r="I15" s="60" t="s">
        <v>274</v>
      </c>
      <c r="J15" s="46" t="s">
        <v>274</v>
      </c>
      <c r="K15" s="60" t="s">
        <v>275</v>
      </c>
      <c r="L15" s="60" t="s">
        <v>274</v>
      </c>
      <c r="M15" s="60" t="s">
        <v>274</v>
      </c>
      <c r="N15" s="60" t="s">
        <v>274</v>
      </c>
      <c r="O15" s="60" t="s">
        <v>261</v>
      </c>
      <c r="P15" s="60" t="s">
        <v>274</v>
      </c>
      <c r="Q15" s="60" t="s">
        <v>274</v>
      </c>
      <c r="R15" s="60" t="s">
        <v>274</v>
      </c>
      <c r="S15" s="84" t="s">
        <v>30</v>
      </c>
      <c r="T15" s="60" t="s">
        <v>303</v>
      </c>
      <c r="U15" s="60" t="s">
        <v>303</v>
      </c>
      <c r="V15" s="60" t="s">
        <v>306</v>
      </c>
      <c r="W15" s="60" t="s">
        <v>306</v>
      </c>
      <c r="X15" s="60" t="s">
        <v>303</v>
      </c>
      <c r="Y15" s="60" t="s">
        <v>303</v>
      </c>
      <c r="Z15" s="60" t="s">
        <v>303</v>
      </c>
      <c r="AA15" s="46" t="s">
        <v>274</v>
      </c>
    </row>
    <row r="16" spans="2:27" ht="18.75" customHeight="1">
      <c r="B16" s="84" t="s">
        <v>31</v>
      </c>
      <c r="C16" s="46">
        <v>3</v>
      </c>
      <c r="D16" s="60">
        <v>164</v>
      </c>
      <c r="E16" s="60">
        <v>164</v>
      </c>
      <c r="F16" s="60" t="s">
        <v>274</v>
      </c>
      <c r="G16" s="60" t="s">
        <v>274</v>
      </c>
      <c r="H16" s="46" t="s">
        <v>274</v>
      </c>
      <c r="I16" s="60" t="s">
        <v>274</v>
      </c>
      <c r="J16" s="46" t="s">
        <v>274</v>
      </c>
      <c r="K16" s="60" t="s">
        <v>275</v>
      </c>
      <c r="L16" s="60" t="s">
        <v>275</v>
      </c>
      <c r="M16" s="60" t="s">
        <v>274</v>
      </c>
      <c r="N16" s="60" t="s">
        <v>275</v>
      </c>
      <c r="O16" s="60" t="s">
        <v>275</v>
      </c>
      <c r="P16" s="60" t="s">
        <v>275</v>
      </c>
      <c r="Q16" s="60" t="s">
        <v>274</v>
      </c>
      <c r="R16" s="60" t="s">
        <v>275</v>
      </c>
      <c r="S16" s="84" t="s">
        <v>317</v>
      </c>
      <c r="T16" s="60">
        <v>352</v>
      </c>
      <c r="U16" s="60">
        <v>182</v>
      </c>
      <c r="V16" s="60">
        <v>22</v>
      </c>
      <c r="W16" s="60">
        <v>148</v>
      </c>
      <c r="X16" s="60">
        <v>204</v>
      </c>
      <c r="Y16" s="60">
        <v>178</v>
      </c>
      <c r="Z16" s="60">
        <v>178</v>
      </c>
      <c r="AA16" s="46" t="s">
        <v>274</v>
      </c>
    </row>
    <row r="17" spans="2:27" ht="18.75" customHeight="1">
      <c r="B17" s="84" t="s">
        <v>32</v>
      </c>
      <c r="C17" s="46">
        <v>16</v>
      </c>
      <c r="D17" s="60">
        <f>SUM(E17:J17)</f>
        <v>243</v>
      </c>
      <c r="E17" s="60">
        <v>243</v>
      </c>
      <c r="F17" s="60" t="s">
        <v>274</v>
      </c>
      <c r="G17" s="60" t="s">
        <v>274</v>
      </c>
      <c r="H17" s="46" t="s">
        <v>274</v>
      </c>
      <c r="I17" s="60" t="s">
        <v>274</v>
      </c>
      <c r="J17" s="46" t="s">
        <v>274</v>
      </c>
      <c r="K17" s="60" t="s">
        <v>275</v>
      </c>
      <c r="L17" s="60" t="s">
        <v>274</v>
      </c>
      <c r="M17" s="60" t="s">
        <v>275</v>
      </c>
      <c r="N17" s="60" t="s">
        <v>275</v>
      </c>
      <c r="O17" s="60" t="s">
        <v>275</v>
      </c>
      <c r="P17" s="60" t="s">
        <v>274</v>
      </c>
      <c r="Q17" s="60" t="s">
        <v>275</v>
      </c>
      <c r="R17" s="60" t="s">
        <v>275</v>
      </c>
      <c r="S17" s="84" t="s">
        <v>32</v>
      </c>
      <c r="T17" s="60">
        <f aca="true" t="shared" si="0" ref="T17:T41">SUM(U17:W17)</f>
        <v>673</v>
      </c>
      <c r="U17" s="60">
        <v>583</v>
      </c>
      <c r="V17" s="60">
        <v>90</v>
      </c>
      <c r="W17" s="60" t="s">
        <v>274</v>
      </c>
      <c r="X17" s="60">
        <v>673</v>
      </c>
      <c r="Y17" s="60">
        <v>411</v>
      </c>
      <c r="Z17" s="60">
        <v>411</v>
      </c>
      <c r="AA17" s="46" t="s">
        <v>275</v>
      </c>
    </row>
    <row r="18" spans="2:27" ht="18.75" customHeight="1">
      <c r="B18" s="84" t="s">
        <v>33</v>
      </c>
      <c r="C18" s="46">
        <v>7</v>
      </c>
      <c r="D18" s="60">
        <f>SUM(E18:J18)</f>
        <v>223</v>
      </c>
      <c r="E18" s="46">
        <v>223</v>
      </c>
      <c r="F18" s="54" t="s">
        <v>274</v>
      </c>
      <c r="G18" s="46" t="s">
        <v>274</v>
      </c>
      <c r="H18" s="46" t="s">
        <v>275</v>
      </c>
      <c r="I18" s="60" t="s">
        <v>274</v>
      </c>
      <c r="J18" s="46" t="s">
        <v>275</v>
      </c>
      <c r="K18" s="60" t="s">
        <v>261</v>
      </c>
      <c r="L18" s="60" t="s">
        <v>275</v>
      </c>
      <c r="M18" s="60" t="s">
        <v>274</v>
      </c>
      <c r="N18" s="60" t="s">
        <v>275</v>
      </c>
      <c r="O18" s="60" t="s">
        <v>275</v>
      </c>
      <c r="P18" s="60" t="s">
        <v>275</v>
      </c>
      <c r="Q18" s="60" t="s">
        <v>274</v>
      </c>
      <c r="R18" s="60" t="s">
        <v>275</v>
      </c>
      <c r="S18" s="84" t="s">
        <v>33</v>
      </c>
      <c r="T18" s="60">
        <f t="shared" si="0"/>
        <v>472</v>
      </c>
      <c r="U18" s="54">
        <v>347</v>
      </c>
      <c r="V18" s="46">
        <v>125</v>
      </c>
      <c r="W18" s="54" t="s">
        <v>275</v>
      </c>
      <c r="X18" s="54">
        <v>472</v>
      </c>
      <c r="Y18" s="54">
        <v>238</v>
      </c>
      <c r="Z18" s="54">
        <v>238</v>
      </c>
      <c r="AA18" s="54" t="s">
        <v>274</v>
      </c>
    </row>
    <row r="19" spans="2:27" ht="18.75" customHeight="1">
      <c r="B19" s="84"/>
      <c r="C19" s="46"/>
      <c r="D19" s="60"/>
      <c r="E19" s="46"/>
      <c r="F19" s="54"/>
      <c r="G19" s="46"/>
      <c r="H19" s="46"/>
      <c r="I19" s="60"/>
      <c r="J19" s="46"/>
      <c r="K19" s="60"/>
      <c r="L19" s="60"/>
      <c r="M19" s="60"/>
      <c r="N19" s="60"/>
      <c r="O19" s="60"/>
      <c r="P19" s="60"/>
      <c r="Q19" s="60"/>
      <c r="R19" s="60"/>
      <c r="S19" s="84"/>
      <c r="T19" s="60"/>
      <c r="U19" s="46"/>
      <c r="V19" s="46"/>
      <c r="W19" s="46"/>
      <c r="X19" s="46"/>
      <c r="Y19" s="46"/>
      <c r="Z19" s="46"/>
      <c r="AA19" s="46"/>
    </row>
    <row r="20" spans="2:27" ht="18.75" customHeight="1">
      <c r="B20" s="84" t="s">
        <v>34</v>
      </c>
      <c r="C20" s="46">
        <v>11</v>
      </c>
      <c r="D20" s="60">
        <f>SUM(E20:J20)</f>
        <v>4030</v>
      </c>
      <c r="E20" s="60">
        <v>3802</v>
      </c>
      <c r="F20" s="60">
        <v>3</v>
      </c>
      <c r="G20" s="60">
        <v>52</v>
      </c>
      <c r="H20" s="46">
        <v>158</v>
      </c>
      <c r="I20" s="60">
        <v>15</v>
      </c>
      <c r="J20" s="46" t="s">
        <v>274</v>
      </c>
      <c r="K20" s="60">
        <v>139</v>
      </c>
      <c r="L20" s="60">
        <v>49</v>
      </c>
      <c r="M20" s="60">
        <v>32</v>
      </c>
      <c r="N20" s="60">
        <v>58</v>
      </c>
      <c r="O20" s="60">
        <f>SUM(P20:R20)</f>
        <v>149</v>
      </c>
      <c r="P20" s="60">
        <v>69</v>
      </c>
      <c r="Q20" s="60">
        <v>29</v>
      </c>
      <c r="R20" s="60">
        <v>51</v>
      </c>
      <c r="S20" s="84" t="s">
        <v>34</v>
      </c>
      <c r="T20" s="60">
        <v>5903</v>
      </c>
      <c r="U20" s="60">
        <v>5692</v>
      </c>
      <c r="V20" s="60">
        <v>138</v>
      </c>
      <c r="W20" s="60">
        <v>72</v>
      </c>
      <c r="X20" s="60">
        <v>5847</v>
      </c>
      <c r="Y20" s="60">
        <v>1729</v>
      </c>
      <c r="Z20" s="60">
        <v>1785</v>
      </c>
      <c r="AA20" s="46">
        <v>73</v>
      </c>
    </row>
    <row r="21" spans="2:27" ht="18.75" customHeight="1">
      <c r="B21" s="84" t="s">
        <v>35</v>
      </c>
      <c r="C21" s="46">
        <v>12</v>
      </c>
      <c r="D21" s="60">
        <v>6199</v>
      </c>
      <c r="E21" s="60">
        <v>4327</v>
      </c>
      <c r="F21" s="60">
        <v>268</v>
      </c>
      <c r="G21" s="60">
        <v>365</v>
      </c>
      <c r="H21" s="46">
        <v>399</v>
      </c>
      <c r="I21" s="60">
        <v>839</v>
      </c>
      <c r="J21" s="46" t="s">
        <v>274</v>
      </c>
      <c r="K21" s="60">
        <v>4971</v>
      </c>
      <c r="L21" s="60">
        <v>1060</v>
      </c>
      <c r="M21" s="60">
        <v>3462</v>
      </c>
      <c r="N21" s="60">
        <v>450</v>
      </c>
      <c r="O21" s="60">
        <v>4876</v>
      </c>
      <c r="P21" s="60">
        <v>1211</v>
      </c>
      <c r="Q21" s="60">
        <v>3149</v>
      </c>
      <c r="R21" s="60">
        <v>516</v>
      </c>
      <c r="S21" s="84" t="s">
        <v>35</v>
      </c>
      <c r="T21" s="60">
        <v>22835</v>
      </c>
      <c r="U21" s="60">
        <v>22451</v>
      </c>
      <c r="V21" s="60">
        <v>313</v>
      </c>
      <c r="W21" s="60">
        <v>71</v>
      </c>
      <c r="X21" s="60">
        <v>22602</v>
      </c>
      <c r="Y21" s="60">
        <v>13521</v>
      </c>
      <c r="Z21" s="60">
        <v>16103</v>
      </c>
      <c r="AA21" s="46">
        <v>2420</v>
      </c>
    </row>
    <row r="22" spans="2:27" ht="18.75" customHeight="1">
      <c r="B22" s="84" t="s">
        <v>36</v>
      </c>
      <c r="C22" s="46">
        <v>13</v>
      </c>
      <c r="D22" s="60">
        <f>SUM(E22:J22)</f>
        <v>67554</v>
      </c>
      <c r="E22" s="60">
        <v>56962</v>
      </c>
      <c r="F22" s="60">
        <v>635</v>
      </c>
      <c r="G22" s="60">
        <v>1417</v>
      </c>
      <c r="H22" s="46">
        <v>7388</v>
      </c>
      <c r="I22" s="60">
        <v>1152</v>
      </c>
      <c r="J22" s="46" t="s">
        <v>277</v>
      </c>
      <c r="K22" s="60">
        <v>26927</v>
      </c>
      <c r="L22" s="60">
        <v>11080</v>
      </c>
      <c r="M22" s="60">
        <v>7010</v>
      </c>
      <c r="N22" s="60">
        <v>8836</v>
      </c>
      <c r="O22" s="60">
        <f>SUM(P22:R22)</f>
        <v>26469</v>
      </c>
      <c r="P22" s="60">
        <v>9453</v>
      </c>
      <c r="Q22" s="60">
        <v>8122</v>
      </c>
      <c r="R22" s="60">
        <v>8894</v>
      </c>
      <c r="S22" s="84" t="s">
        <v>36</v>
      </c>
      <c r="T22" s="60">
        <f t="shared" si="0"/>
        <v>171047</v>
      </c>
      <c r="U22" s="60">
        <v>166828</v>
      </c>
      <c r="V22" s="60">
        <v>4182</v>
      </c>
      <c r="W22" s="60">
        <v>37</v>
      </c>
      <c r="X22" s="60">
        <v>170494</v>
      </c>
      <c r="Y22" s="60">
        <v>93034</v>
      </c>
      <c r="Z22" s="60">
        <v>98761</v>
      </c>
      <c r="AA22" s="46">
        <v>5211</v>
      </c>
    </row>
    <row r="23" spans="2:27" ht="18.75" customHeight="1">
      <c r="B23" s="84" t="s">
        <v>37</v>
      </c>
      <c r="C23" s="46">
        <v>1</v>
      </c>
      <c r="D23" s="60" t="s">
        <v>303</v>
      </c>
      <c r="E23" s="46" t="s">
        <v>303</v>
      </c>
      <c r="F23" s="46" t="s">
        <v>261</v>
      </c>
      <c r="G23" s="46" t="s">
        <v>274</v>
      </c>
      <c r="H23" s="46" t="s">
        <v>261</v>
      </c>
      <c r="I23" s="60" t="s">
        <v>274</v>
      </c>
      <c r="J23" s="46" t="s">
        <v>274</v>
      </c>
      <c r="K23" s="60" t="s">
        <v>261</v>
      </c>
      <c r="L23" s="60" t="s">
        <v>274</v>
      </c>
      <c r="M23" s="60" t="s">
        <v>274</v>
      </c>
      <c r="N23" s="60" t="s">
        <v>274</v>
      </c>
      <c r="O23" s="60" t="s">
        <v>275</v>
      </c>
      <c r="P23" s="60" t="s">
        <v>274</v>
      </c>
      <c r="Q23" s="60" t="s">
        <v>274</v>
      </c>
      <c r="R23" s="60" t="s">
        <v>274</v>
      </c>
      <c r="S23" s="84" t="s">
        <v>37</v>
      </c>
      <c r="T23" s="60" t="s">
        <v>303</v>
      </c>
      <c r="U23" s="46" t="s">
        <v>303</v>
      </c>
      <c r="V23" s="46" t="s">
        <v>261</v>
      </c>
      <c r="W23" s="46" t="s">
        <v>274</v>
      </c>
      <c r="X23" s="46" t="s">
        <v>303</v>
      </c>
      <c r="Y23" s="46" t="s">
        <v>303</v>
      </c>
      <c r="Z23" s="46" t="s">
        <v>303</v>
      </c>
      <c r="AA23" s="46" t="s">
        <v>274</v>
      </c>
    </row>
    <row r="24" spans="2:27" ht="18.75" customHeight="1">
      <c r="B24" s="84" t="s">
        <v>38</v>
      </c>
      <c r="C24" s="46">
        <v>16</v>
      </c>
      <c r="D24" s="60">
        <f>SUM(E24:J24)</f>
        <v>66868</v>
      </c>
      <c r="E24" s="46">
        <v>54939</v>
      </c>
      <c r="F24" s="46">
        <v>1278</v>
      </c>
      <c r="G24" s="46">
        <v>1353</v>
      </c>
      <c r="H24" s="46">
        <v>8339</v>
      </c>
      <c r="I24" s="60">
        <v>645</v>
      </c>
      <c r="J24" s="46">
        <v>314</v>
      </c>
      <c r="K24" s="60">
        <v>13564</v>
      </c>
      <c r="L24" s="60">
        <v>270</v>
      </c>
      <c r="M24" s="60">
        <v>8250</v>
      </c>
      <c r="N24" s="60">
        <v>5043</v>
      </c>
      <c r="O24" s="60">
        <v>17152</v>
      </c>
      <c r="P24" s="60">
        <v>432</v>
      </c>
      <c r="Q24" s="60">
        <v>11874</v>
      </c>
      <c r="R24" s="60">
        <v>4847</v>
      </c>
      <c r="S24" s="84" t="s">
        <v>38</v>
      </c>
      <c r="T24" s="60">
        <f t="shared" si="0"/>
        <v>224631</v>
      </c>
      <c r="U24" s="46">
        <v>224055</v>
      </c>
      <c r="V24" s="46">
        <v>218</v>
      </c>
      <c r="W24" s="46">
        <v>358</v>
      </c>
      <c r="X24" s="46">
        <v>228058</v>
      </c>
      <c r="Y24" s="46">
        <v>150570</v>
      </c>
      <c r="Z24" s="46">
        <v>151993</v>
      </c>
      <c r="AA24" s="46">
        <v>5207</v>
      </c>
    </row>
    <row r="25" spans="2:27" ht="18.75" customHeight="1">
      <c r="B25" s="84"/>
      <c r="C25" s="46"/>
      <c r="D25" s="60"/>
      <c r="E25" s="46"/>
      <c r="F25" s="46"/>
      <c r="G25" s="46"/>
      <c r="H25" s="46"/>
      <c r="I25" s="60"/>
      <c r="J25" s="46"/>
      <c r="K25" s="60"/>
      <c r="L25" s="60"/>
      <c r="M25" s="60"/>
      <c r="N25" s="60"/>
      <c r="O25" s="60"/>
      <c r="P25" s="60"/>
      <c r="Q25" s="60"/>
      <c r="R25" s="60"/>
      <c r="S25" s="84"/>
      <c r="T25" s="60"/>
      <c r="U25" s="46"/>
      <c r="V25" s="46"/>
      <c r="W25" s="46"/>
      <c r="X25" s="46"/>
      <c r="Y25" s="46"/>
      <c r="Z25" s="46"/>
      <c r="AA25" s="46"/>
    </row>
    <row r="26" spans="2:27" ht="18.75" customHeight="1">
      <c r="B26" s="84" t="s">
        <v>39</v>
      </c>
      <c r="C26" s="46" t="s">
        <v>261</v>
      </c>
      <c r="D26" s="60" t="s">
        <v>304</v>
      </c>
      <c r="E26" s="46" t="s">
        <v>274</v>
      </c>
      <c r="F26" s="46" t="s">
        <v>261</v>
      </c>
      <c r="G26" s="46" t="s">
        <v>274</v>
      </c>
      <c r="H26" s="46" t="s">
        <v>274</v>
      </c>
      <c r="I26" s="60" t="s">
        <v>274</v>
      </c>
      <c r="J26" s="46" t="s">
        <v>274</v>
      </c>
      <c r="K26" s="60" t="s">
        <v>275</v>
      </c>
      <c r="L26" s="60" t="s">
        <v>274</v>
      </c>
      <c r="M26" s="60" t="s">
        <v>274</v>
      </c>
      <c r="N26" s="60" t="s">
        <v>274</v>
      </c>
      <c r="O26" s="60" t="s">
        <v>275</v>
      </c>
      <c r="P26" s="60" t="s">
        <v>274</v>
      </c>
      <c r="Q26" s="60" t="s">
        <v>274</v>
      </c>
      <c r="R26" s="60" t="s">
        <v>274</v>
      </c>
      <c r="S26" s="84" t="s">
        <v>39</v>
      </c>
      <c r="T26" s="60" t="s">
        <v>315</v>
      </c>
      <c r="U26" s="46" t="s">
        <v>274</v>
      </c>
      <c r="V26" s="46" t="s">
        <v>274</v>
      </c>
      <c r="W26" s="46" t="s">
        <v>274</v>
      </c>
      <c r="X26" s="46" t="s">
        <v>274</v>
      </c>
      <c r="Y26" s="46" t="s">
        <v>274</v>
      </c>
      <c r="Z26" s="46" t="s">
        <v>274</v>
      </c>
      <c r="AA26" s="46" t="s">
        <v>274</v>
      </c>
    </row>
    <row r="27" spans="2:27" ht="18.75" customHeight="1">
      <c r="B27" s="84" t="s">
        <v>40</v>
      </c>
      <c r="C27" s="46" t="s">
        <v>267</v>
      </c>
      <c r="D27" s="60" t="s">
        <v>304</v>
      </c>
      <c r="E27" s="46" t="s">
        <v>274</v>
      </c>
      <c r="F27" s="46" t="s">
        <v>274</v>
      </c>
      <c r="G27" s="46" t="s">
        <v>274</v>
      </c>
      <c r="H27" s="46" t="s">
        <v>274</v>
      </c>
      <c r="I27" s="60" t="s">
        <v>275</v>
      </c>
      <c r="J27" s="46" t="s">
        <v>274</v>
      </c>
      <c r="K27" s="60" t="s">
        <v>275</v>
      </c>
      <c r="L27" s="60" t="s">
        <v>275</v>
      </c>
      <c r="M27" s="60" t="s">
        <v>275</v>
      </c>
      <c r="N27" s="60" t="s">
        <v>275</v>
      </c>
      <c r="O27" s="60" t="s">
        <v>275</v>
      </c>
      <c r="P27" s="60" t="s">
        <v>275</v>
      </c>
      <c r="Q27" s="60" t="s">
        <v>275</v>
      </c>
      <c r="R27" s="60" t="s">
        <v>275</v>
      </c>
      <c r="S27" s="84" t="s">
        <v>40</v>
      </c>
      <c r="T27" s="60" t="s">
        <v>307</v>
      </c>
      <c r="U27" s="46" t="s">
        <v>275</v>
      </c>
      <c r="V27" s="46" t="s">
        <v>274</v>
      </c>
      <c r="W27" s="46" t="s">
        <v>275</v>
      </c>
      <c r="X27" s="46" t="s">
        <v>274</v>
      </c>
      <c r="Y27" s="46" t="s">
        <v>274</v>
      </c>
      <c r="Z27" s="46" t="s">
        <v>274</v>
      </c>
      <c r="AA27" s="46" t="s">
        <v>274</v>
      </c>
    </row>
    <row r="28" spans="2:27" ht="18.75" customHeight="1">
      <c r="B28" s="84" t="s">
        <v>41</v>
      </c>
      <c r="C28" s="46">
        <v>10</v>
      </c>
      <c r="D28" s="60">
        <v>7594</v>
      </c>
      <c r="E28" s="46">
        <v>6383</v>
      </c>
      <c r="F28" s="46">
        <v>375</v>
      </c>
      <c r="G28" s="46">
        <v>323</v>
      </c>
      <c r="H28" s="46">
        <v>495</v>
      </c>
      <c r="I28" s="60">
        <v>17</v>
      </c>
      <c r="J28" s="46" t="s">
        <v>274</v>
      </c>
      <c r="K28" s="60">
        <v>916</v>
      </c>
      <c r="L28" s="60">
        <v>542</v>
      </c>
      <c r="M28" s="60">
        <v>141</v>
      </c>
      <c r="N28" s="60">
        <v>232</v>
      </c>
      <c r="O28" s="60">
        <f>SUM(P28:R28)</f>
        <v>953</v>
      </c>
      <c r="P28" s="60">
        <v>571</v>
      </c>
      <c r="Q28" s="60">
        <v>138</v>
      </c>
      <c r="R28" s="60">
        <v>244</v>
      </c>
      <c r="S28" s="84" t="s">
        <v>41</v>
      </c>
      <c r="T28" s="60">
        <f t="shared" si="0"/>
        <v>19657</v>
      </c>
      <c r="U28" s="46">
        <v>19569</v>
      </c>
      <c r="V28" s="46">
        <v>86</v>
      </c>
      <c r="W28" s="46">
        <v>2</v>
      </c>
      <c r="X28" s="46">
        <v>19680</v>
      </c>
      <c r="Y28" s="46">
        <v>11142</v>
      </c>
      <c r="Z28" s="46">
        <v>11518</v>
      </c>
      <c r="AA28" s="46">
        <v>402</v>
      </c>
    </row>
    <row r="29" spans="2:27" ht="18.75" customHeight="1">
      <c r="B29" s="84" t="s">
        <v>42</v>
      </c>
      <c r="C29" s="46">
        <v>2</v>
      </c>
      <c r="D29" s="60" t="s">
        <v>305</v>
      </c>
      <c r="E29" s="46" t="s">
        <v>303</v>
      </c>
      <c r="F29" s="46" t="s">
        <v>261</v>
      </c>
      <c r="G29" s="46" t="s">
        <v>274</v>
      </c>
      <c r="H29" s="46" t="s">
        <v>274</v>
      </c>
      <c r="I29" s="60" t="s">
        <v>274</v>
      </c>
      <c r="J29" s="46" t="s">
        <v>274</v>
      </c>
      <c r="K29" s="60" t="s">
        <v>275</v>
      </c>
      <c r="L29" s="60" t="s">
        <v>274</v>
      </c>
      <c r="M29" s="60" t="s">
        <v>274</v>
      </c>
      <c r="N29" s="60" t="s">
        <v>274</v>
      </c>
      <c r="O29" s="60" t="s">
        <v>275</v>
      </c>
      <c r="P29" s="60" t="s">
        <v>274</v>
      </c>
      <c r="Q29" s="60" t="s">
        <v>274</v>
      </c>
      <c r="R29" s="60" t="s">
        <v>274</v>
      </c>
      <c r="S29" s="84" t="s">
        <v>42</v>
      </c>
      <c r="T29" s="60" t="s">
        <v>310</v>
      </c>
      <c r="U29" s="46" t="s">
        <v>303</v>
      </c>
      <c r="V29" s="46" t="s">
        <v>303</v>
      </c>
      <c r="W29" s="46" t="s">
        <v>303</v>
      </c>
      <c r="X29" s="46" t="s">
        <v>281</v>
      </c>
      <c r="Y29" s="46" t="s">
        <v>303</v>
      </c>
      <c r="Z29" s="46" t="s">
        <v>303</v>
      </c>
      <c r="AA29" s="46" t="s">
        <v>274</v>
      </c>
    </row>
    <row r="30" spans="2:27" ht="18.75" customHeight="1">
      <c r="B30" s="84" t="s">
        <v>43</v>
      </c>
      <c r="C30" s="46">
        <v>7</v>
      </c>
      <c r="D30" s="60">
        <v>1613</v>
      </c>
      <c r="E30" s="46" t="s">
        <v>303</v>
      </c>
      <c r="F30" s="46" t="s">
        <v>303</v>
      </c>
      <c r="G30" s="46" t="s">
        <v>303</v>
      </c>
      <c r="H30" s="46" t="s">
        <v>303</v>
      </c>
      <c r="I30" s="60" t="s">
        <v>303</v>
      </c>
      <c r="J30" s="46" t="s">
        <v>303</v>
      </c>
      <c r="K30" s="60" t="s">
        <v>303</v>
      </c>
      <c r="L30" s="60" t="s">
        <v>303</v>
      </c>
      <c r="M30" s="60" t="s">
        <v>303</v>
      </c>
      <c r="N30" s="60" t="s">
        <v>303</v>
      </c>
      <c r="O30" s="60" t="s">
        <v>303</v>
      </c>
      <c r="P30" s="60" t="s">
        <v>303</v>
      </c>
      <c r="Q30" s="60" t="s">
        <v>303</v>
      </c>
      <c r="R30" s="60" t="s">
        <v>303</v>
      </c>
      <c r="S30" s="84" t="s">
        <v>43</v>
      </c>
      <c r="T30" s="60">
        <f t="shared" si="0"/>
        <v>2760</v>
      </c>
      <c r="U30" s="46">
        <v>2508</v>
      </c>
      <c r="V30" s="46">
        <v>98</v>
      </c>
      <c r="W30" s="46">
        <v>154</v>
      </c>
      <c r="X30" s="46">
        <v>2580</v>
      </c>
      <c r="Y30" s="46">
        <v>1013</v>
      </c>
      <c r="Z30" s="46">
        <v>1094</v>
      </c>
      <c r="AA30" s="46" t="s">
        <v>303</v>
      </c>
    </row>
    <row r="31" spans="2:27" ht="18.75" customHeight="1">
      <c r="B31" s="84"/>
      <c r="C31" s="46"/>
      <c r="D31" s="60"/>
      <c r="E31" s="46"/>
      <c r="F31" s="46"/>
      <c r="G31" s="46"/>
      <c r="H31" s="46"/>
      <c r="I31" s="60"/>
      <c r="J31" s="46"/>
      <c r="K31" s="60"/>
      <c r="L31" s="60"/>
      <c r="M31" s="60"/>
      <c r="N31" s="60"/>
      <c r="O31" s="60"/>
      <c r="P31" s="60"/>
      <c r="Q31" s="60"/>
      <c r="R31" s="60"/>
      <c r="S31" s="84"/>
      <c r="T31" s="60"/>
      <c r="U31" s="46"/>
      <c r="V31" s="46"/>
      <c r="W31" s="46"/>
      <c r="X31" s="46"/>
      <c r="Y31" s="46"/>
      <c r="Z31" s="46"/>
      <c r="AA31" s="46"/>
    </row>
    <row r="32" spans="2:27" ht="18.75" customHeight="1">
      <c r="B32" s="84" t="s">
        <v>44</v>
      </c>
      <c r="C32" s="46">
        <v>22</v>
      </c>
      <c r="D32" s="60">
        <v>706</v>
      </c>
      <c r="E32" s="60">
        <v>706</v>
      </c>
      <c r="F32" s="60" t="s">
        <v>261</v>
      </c>
      <c r="G32" s="60" t="s">
        <v>261</v>
      </c>
      <c r="H32" s="46" t="s">
        <v>274</v>
      </c>
      <c r="I32" s="60" t="s">
        <v>274</v>
      </c>
      <c r="J32" s="46" t="s">
        <v>274</v>
      </c>
      <c r="K32" s="60" t="s">
        <v>275</v>
      </c>
      <c r="L32" s="60" t="s">
        <v>274</v>
      </c>
      <c r="M32" s="60" t="s">
        <v>274</v>
      </c>
      <c r="N32" s="60" t="s">
        <v>274</v>
      </c>
      <c r="O32" s="60" t="s">
        <v>275</v>
      </c>
      <c r="P32" s="60" t="s">
        <v>274</v>
      </c>
      <c r="Q32" s="60" t="s">
        <v>274</v>
      </c>
      <c r="R32" s="60" t="s">
        <v>274</v>
      </c>
      <c r="S32" s="84" t="s">
        <v>44</v>
      </c>
      <c r="T32" s="60">
        <f t="shared" si="0"/>
        <v>2177</v>
      </c>
      <c r="U32" s="60">
        <v>1206</v>
      </c>
      <c r="V32" s="60">
        <v>966</v>
      </c>
      <c r="W32" s="60">
        <v>5</v>
      </c>
      <c r="X32" s="60">
        <v>2172</v>
      </c>
      <c r="Y32" s="60">
        <v>1401</v>
      </c>
      <c r="Z32" s="60">
        <v>1401</v>
      </c>
      <c r="AA32" s="46" t="s">
        <v>274</v>
      </c>
    </row>
    <row r="33" spans="2:27" ht="18.75" customHeight="1">
      <c r="B33" s="84" t="s">
        <v>45</v>
      </c>
      <c r="C33" s="46">
        <v>10</v>
      </c>
      <c r="D33" s="60">
        <v>742</v>
      </c>
      <c r="E33" s="60" t="s">
        <v>303</v>
      </c>
      <c r="F33" s="60" t="s">
        <v>274</v>
      </c>
      <c r="G33" s="60" t="s">
        <v>303</v>
      </c>
      <c r="H33" s="46" t="s">
        <v>303</v>
      </c>
      <c r="I33" s="60" t="s">
        <v>274</v>
      </c>
      <c r="J33" s="46" t="s">
        <v>275</v>
      </c>
      <c r="K33" s="60" t="s">
        <v>303</v>
      </c>
      <c r="L33" s="60" t="s">
        <v>275</v>
      </c>
      <c r="M33" s="60" t="s">
        <v>303</v>
      </c>
      <c r="N33" s="60" t="s">
        <v>303</v>
      </c>
      <c r="O33" s="60" t="s">
        <v>303</v>
      </c>
      <c r="P33" s="60" t="s">
        <v>275</v>
      </c>
      <c r="Q33" s="60" t="s">
        <v>303</v>
      </c>
      <c r="R33" s="60" t="s">
        <v>303</v>
      </c>
      <c r="S33" s="84" t="s">
        <v>45</v>
      </c>
      <c r="T33" s="60">
        <f t="shared" si="0"/>
        <v>1695</v>
      </c>
      <c r="U33" s="60">
        <v>1219</v>
      </c>
      <c r="V33" s="60">
        <v>166</v>
      </c>
      <c r="W33" s="60">
        <v>310</v>
      </c>
      <c r="X33" s="60">
        <v>1381</v>
      </c>
      <c r="Y33" s="60">
        <v>902</v>
      </c>
      <c r="Z33" s="60">
        <v>907</v>
      </c>
      <c r="AA33" s="46" t="s">
        <v>303</v>
      </c>
    </row>
    <row r="34" spans="2:27" ht="18.75" customHeight="1">
      <c r="B34" s="84" t="s">
        <v>46</v>
      </c>
      <c r="C34" s="46">
        <v>14</v>
      </c>
      <c r="D34" s="60">
        <v>1097</v>
      </c>
      <c r="E34" s="60">
        <v>1097</v>
      </c>
      <c r="F34" s="60" t="s">
        <v>261</v>
      </c>
      <c r="G34" s="60" t="s">
        <v>261</v>
      </c>
      <c r="H34" s="46" t="s">
        <v>274</v>
      </c>
      <c r="I34" s="60" t="s">
        <v>274</v>
      </c>
      <c r="J34" s="46" t="s">
        <v>275</v>
      </c>
      <c r="K34" s="60" t="s">
        <v>275</v>
      </c>
      <c r="L34" s="60" t="s">
        <v>275</v>
      </c>
      <c r="M34" s="60" t="s">
        <v>274</v>
      </c>
      <c r="N34" s="60" t="s">
        <v>274</v>
      </c>
      <c r="O34" s="60" t="s">
        <v>275</v>
      </c>
      <c r="P34" s="60" t="s">
        <v>275</v>
      </c>
      <c r="Q34" s="60" t="s">
        <v>274</v>
      </c>
      <c r="R34" s="60" t="s">
        <v>274</v>
      </c>
      <c r="S34" s="84" t="s">
        <v>46</v>
      </c>
      <c r="T34" s="60">
        <f t="shared" si="0"/>
        <v>2550</v>
      </c>
      <c r="U34" s="60">
        <v>2266</v>
      </c>
      <c r="V34" s="60">
        <v>193</v>
      </c>
      <c r="W34" s="60">
        <v>91</v>
      </c>
      <c r="X34" s="60">
        <v>2459</v>
      </c>
      <c r="Y34" s="60">
        <v>1384</v>
      </c>
      <c r="Z34" s="60">
        <v>1384</v>
      </c>
      <c r="AA34" s="46" t="s">
        <v>274</v>
      </c>
    </row>
    <row r="35" spans="2:27" ht="18.75" customHeight="1">
      <c r="B35" s="84" t="s">
        <v>47</v>
      </c>
      <c r="C35" s="46">
        <v>7</v>
      </c>
      <c r="D35" s="60">
        <f>SUM(E35:J35)</f>
        <v>3176</v>
      </c>
      <c r="E35" s="46">
        <v>1814</v>
      </c>
      <c r="F35" s="46">
        <v>7</v>
      </c>
      <c r="G35" s="46">
        <v>23</v>
      </c>
      <c r="H35" s="46">
        <v>1146</v>
      </c>
      <c r="I35" s="46" t="s">
        <v>275</v>
      </c>
      <c r="J35" s="46">
        <v>186</v>
      </c>
      <c r="K35" s="60">
        <v>756</v>
      </c>
      <c r="L35" s="60">
        <v>87</v>
      </c>
      <c r="M35" s="60">
        <v>195</v>
      </c>
      <c r="N35" s="60">
        <v>473</v>
      </c>
      <c r="O35" s="60">
        <f>SUM(P35:R35)</f>
        <v>1010</v>
      </c>
      <c r="P35" s="60">
        <v>56</v>
      </c>
      <c r="Q35" s="60">
        <v>403</v>
      </c>
      <c r="R35" s="60">
        <v>551</v>
      </c>
      <c r="S35" s="84" t="s">
        <v>47</v>
      </c>
      <c r="T35" s="60">
        <f t="shared" si="0"/>
        <v>5740</v>
      </c>
      <c r="U35" s="60">
        <v>4959</v>
      </c>
      <c r="V35" s="60">
        <v>575</v>
      </c>
      <c r="W35" s="60">
        <v>206</v>
      </c>
      <c r="X35" s="60">
        <v>5710</v>
      </c>
      <c r="Y35" s="60">
        <v>2529</v>
      </c>
      <c r="Z35" s="60">
        <v>2465</v>
      </c>
      <c r="AA35" s="46">
        <v>112</v>
      </c>
    </row>
    <row r="36" spans="2:27" ht="18.75" customHeight="1">
      <c r="B36" s="84" t="s">
        <v>48</v>
      </c>
      <c r="C36" s="46">
        <v>7</v>
      </c>
      <c r="D36" s="60">
        <v>3473</v>
      </c>
      <c r="E36" s="46">
        <v>2603</v>
      </c>
      <c r="F36" s="46" t="s">
        <v>274</v>
      </c>
      <c r="G36" s="46">
        <v>30</v>
      </c>
      <c r="H36" s="46">
        <v>468</v>
      </c>
      <c r="I36" s="46">
        <v>1</v>
      </c>
      <c r="J36" s="46">
        <v>370</v>
      </c>
      <c r="K36" s="60">
        <v>616</v>
      </c>
      <c r="L36" s="46">
        <v>128</v>
      </c>
      <c r="M36" s="46">
        <v>185</v>
      </c>
      <c r="N36" s="46">
        <v>303</v>
      </c>
      <c r="O36" s="60">
        <f>SUM(P36:R36)</f>
        <v>574</v>
      </c>
      <c r="P36" s="46">
        <v>128</v>
      </c>
      <c r="Q36" s="46">
        <v>144</v>
      </c>
      <c r="R36" s="46">
        <v>302</v>
      </c>
      <c r="S36" s="84" t="s">
        <v>48</v>
      </c>
      <c r="T36" s="60">
        <v>7252</v>
      </c>
      <c r="U36" s="46">
        <v>4291</v>
      </c>
      <c r="V36" s="46">
        <v>2516</v>
      </c>
      <c r="W36" s="46">
        <v>444</v>
      </c>
      <c r="X36" s="46">
        <v>6767</v>
      </c>
      <c r="Y36" s="46">
        <v>3485</v>
      </c>
      <c r="Z36" s="46">
        <v>3654</v>
      </c>
      <c r="AA36" s="46">
        <v>128</v>
      </c>
    </row>
    <row r="37" spans="2:27" ht="18.75" customHeight="1">
      <c r="B37" s="84"/>
      <c r="C37" s="46"/>
      <c r="D37" s="60"/>
      <c r="E37" s="46"/>
      <c r="F37" s="46"/>
      <c r="G37" s="46"/>
      <c r="H37" s="46"/>
      <c r="I37" s="46"/>
      <c r="J37" s="46"/>
      <c r="K37" s="60"/>
      <c r="L37" s="46"/>
      <c r="M37" s="46"/>
      <c r="N37" s="46"/>
      <c r="O37" s="60"/>
      <c r="P37" s="46"/>
      <c r="Q37" s="46"/>
      <c r="R37" s="46"/>
      <c r="S37" s="84"/>
      <c r="T37" s="60"/>
      <c r="U37" s="46"/>
      <c r="V37" s="46"/>
      <c r="W37" s="46"/>
      <c r="X37" s="46"/>
      <c r="Y37" s="46"/>
      <c r="Z37" s="46"/>
      <c r="AA37" s="46"/>
    </row>
    <row r="38" spans="2:27" ht="18.75" customHeight="1">
      <c r="B38" s="84" t="s">
        <v>49</v>
      </c>
      <c r="C38" s="46">
        <v>5</v>
      </c>
      <c r="D38" s="60">
        <v>3071</v>
      </c>
      <c r="E38" s="46" t="s">
        <v>305</v>
      </c>
      <c r="F38" s="46" t="s">
        <v>305</v>
      </c>
      <c r="G38" s="46" t="s">
        <v>305</v>
      </c>
      <c r="H38" s="46" t="s">
        <v>305</v>
      </c>
      <c r="I38" s="46" t="s">
        <v>305</v>
      </c>
      <c r="J38" s="46" t="s">
        <v>305</v>
      </c>
      <c r="K38" s="60" t="s">
        <v>305</v>
      </c>
      <c r="L38" s="46" t="s">
        <v>306</v>
      </c>
      <c r="M38" s="46" t="s">
        <v>305</v>
      </c>
      <c r="N38" s="46" t="s">
        <v>308</v>
      </c>
      <c r="O38" s="60" t="s">
        <v>305</v>
      </c>
      <c r="P38" s="46" t="s">
        <v>311</v>
      </c>
      <c r="Q38" s="46" t="s">
        <v>311</v>
      </c>
      <c r="R38" s="46" t="s">
        <v>305</v>
      </c>
      <c r="S38" s="84" t="s">
        <v>49</v>
      </c>
      <c r="T38" s="60">
        <f t="shared" si="0"/>
        <v>7856</v>
      </c>
      <c r="U38" s="46">
        <v>6804</v>
      </c>
      <c r="V38" s="46">
        <v>8</v>
      </c>
      <c r="W38" s="46">
        <v>1044</v>
      </c>
      <c r="X38" s="46">
        <v>6650</v>
      </c>
      <c r="Y38" s="46">
        <v>4353</v>
      </c>
      <c r="Z38" s="46">
        <v>4558</v>
      </c>
      <c r="AA38" s="46" t="s">
        <v>305</v>
      </c>
    </row>
    <row r="39" spans="2:27" ht="18.75" customHeight="1">
      <c r="B39" s="84" t="s">
        <v>50</v>
      </c>
      <c r="C39" s="46">
        <v>5</v>
      </c>
      <c r="D39" s="60">
        <v>89167</v>
      </c>
      <c r="E39" s="46" t="s">
        <v>305</v>
      </c>
      <c r="F39" s="46" t="s">
        <v>308</v>
      </c>
      <c r="G39" s="46" t="s">
        <v>306</v>
      </c>
      <c r="H39" s="46" t="s">
        <v>305</v>
      </c>
      <c r="I39" s="46" t="s">
        <v>274</v>
      </c>
      <c r="J39" s="46" t="s">
        <v>274</v>
      </c>
      <c r="K39" s="60" t="s">
        <v>305</v>
      </c>
      <c r="L39" s="46" t="s">
        <v>305</v>
      </c>
      <c r="M39" s="46" t="s">
        <v>309</v>
      </c>
      <c r="N39" s="46" t="s">
        <v>310</v>
      </c>
      <c r="O39" s="60" t="s">
        <v>281</v>
      </c>
      <c r="P39" s="46" t="s">
        <v>312</v>
      </c>
      <c r="Q39" s="46" t="s">
        <v>313</v>
      </c>
      <c r="R39" s="46" t="s">
        <v>314</v>
      </c>
      <c r="S39" s="84" t="s">
        <v>50</v>
      </c>
      <c r="T39" s="60">
        <f t="shared" si="0"/>
        <v>170478</v>
      </c>
      <c r="U39" s="46">
        <v>170401</v>
      </c>
      <c r="V39" s="46">
        <v>73</v>
      </c>
      <c r="W39" s="46">
        <v>4</v>
      </c>
      <c r="X39" s="46">
        <v>169759</v>
      </c>
      <c r="Y39" s="46">
        <v>77490</v>
      </c>
      <c r="Z39" s="46">
        <v>83292</v>
      </c>
      <c r="AA39" s="46" t="s">
        <v>316</v>
      </c>
    </row>
    <row r="40" spans="2:27" ht="18.75" customHeight="1">
      <c r="B40" s="84" t="s">
        <v>51</v>
      </c>
      <c r="C40" s="46">
        <v>18</v>
      </c>
      <c r="D40" s="60">
        <f>SUM(E40:J40)</f>
        <v>4419</v>
      </c>
      <c r="E40" s="46">
        <v>3411</v>
      </c>
      <c r="F40" s="46">
        <v>23</v>
      </c>
      <c r="G40" s="46">
        <v>292</v>
      </c>
      <c r="H40" s="46">
        <v>557</v>
      </c>
      <c r="I40" s="46">
        <v>136</v>
      </c>
      <c r="J40" s="46" t="s">
        <v>274</v>
      </c>
      <c r="K40" s="60">
        <v>642</v>
      </c>
      <c r="L40" s="46">
        <v>197</v>
      </c>
      <c r="M40" s="46">
        <v>363</v>
      </c>
      <c r="N40" s="46">
        <v>81</v>
      </c>
      <c r="O40" s="60">
        <v>587</v>
      </c>
      <c r="P40" s="46">
        <v>199</v>
      </c>
      <c r="Q40" s="46">
        <v>300</v>
      </c>
      <c r="R40" s="46">
        <v>87</v>
      </c>
      <c r="S40" s="84" t="s">
        <v>51</v>
      </c>
      <c r="T40" s="60">
        <f t="shared" si="0"/>
        <v>11015</v>
      </c>
      <c r="U40" s="46">
        <v>10062</v>
      </c>
      <c r="V40" s="46">
        <v>953</v>
      </c>
      <c r="W40" s="46" t="s">
        <v>274</v>
      </c>
      <c r="X40" s="46">
        <v>10954</v>
      </c>
      <c r="Y40" s="46">
        <v>5731</v>
      </c>
      <c r="Z40" s="46">
        <v>6310</v>
      </c>
      <c r="AA40" s="46">
        <v>518</v>
      </c>
    </row>
    <row r="41" spans="2:27" ht="18.75" customHeight="1">
      <c r="B41" s="70" t="s">
        <v>52</v>
      </c>
      <c r="C41" s="57">
        <v>15</v>
      </c>
      <c r="D41" s="57">
        <f>SUM(E41:J41)</f>
        <v>894</v>
      </c>
      <c r="E41" s="57">
        <v>894</v>
      </c>
      <c r="F41" s="57" t="s">
        <v>274</v>
      </c>
      <c r="G41" s="57" t="s">
        <v>274</v>
      </c>
      <c r="H41" s="57" t="s">
        <v>261</v>
      </c>
      <c r="I41" s="57" t="s">
        <v>274</v>
      </c>
      <c r="J41" s="57" t="s">
        <v>275</v>
      </c>
      <c r="K41" s="57" t="s">
        <v>275</v>
      </c>
      <c r="L41" s="57" t="s">
        <v>261</v>
      </c>
      <c r="M41" s="57" t="s">
        <v>274</v>
      </c>
      <c r="N41" s="57" t="s">
        <v>274</v>
      </c>
      <c r="O41" s="57" t="s">
        <v>275</v>
      </c>
      <c r="P41" s="57" t="s">
        <v>261</v>
      </c>
      <c r="Q41" s="57" t="s">
        <v>274</v>
      </c>
      <c r="R41" s="57" t="s">
        <v>274</v>
      </c>
      <c r="S41" s="70" t="s">
        <v>52</v>
      </c>
      <c r="T41" s="56">
        <f t="shared" si="0"/>
        <v>1873</v>
      </c>
      <c r="U41" s="57">
        <v>1829</v>
      </c>
      <c r="V41" s="57">
        <v>25</v>
      </c>
      <c r="W41" s="57">
        <v>19</v>
      </c>
      <c r="X41" s="57">
        <v>1853</v>
      </c>
      <c r="Y41" s="57">
        <v>932</v>
      </c>
      <c r="Z41" s="57">
        <v>932</v>
      </c>
      <c r="AA41" s="57" t="s">
        <v>274</v>
      </c>
    </row>
    <row r="42" spans="2:27" ht="18.75" customHeight="1">
      <c r="B42" s="34" t="s">
        <v>302</v>
      </c>
      <c r="I42" s="19"/>
      <c r="R42" s="44" t="s">
        <v>13</v>
      </c>
      <c r="S42" s="34" t="s">
        <v>302</v>
      </c>
      <c r="T42" s="34"/>
      <c r="AA42" s="44" t="s">
        <v>13</v>
      </c>
    </row>
    <row r="43" spans="2:19" ht="18.75" customHeight="1">
      <c r="B43" s="34" t="s">
        <v>301</v>
      </c>
      <c r="S43" s="34" t="s">
        <v>301</v>
      </c>
    </row>
    <row r="46" spans="1:27" s="34" customFormat="1" ht="18.75" customHeight="1">
      <c r="A46" s="18"/>
      <c r="D46" s="18"/>
      <c r="J46" s="23"/>
      <c r="R46" s="23"/>
      <c r="U46" s="23"/>
      <c r="AA46" s="23"/>
    </row>
    <row r="47" ht="18.75" customHeight="1">
      <c r="D47" s="34"/>
    </row>
    <row r="48" ht="18.75" customHeight="1">
      <c r="A48" s="34"/>
    </row>
  </sheetData>
  <sheetProtection/>
  <mergeCells count="31">
    <mergeCell ref="P7:P8"/>
    <mergeCell ref="C5:C8"/>
    <mergeCell ref="S5:S8"/>
    <mergeCell ref="O7:O8"/>
    <mergeCell ref="H7:H8"/>
    <mergeCell ref="K7:K8"/>
    <mergeCell ref="D5:J6"/>
    <mergeCell ref="F7:F8"/>
    <mergeCell ref="D7:D8"/>
    <mergeCell ref="G7:G8"/>
    <mergeCell ref="J7:J8"/>
    <mergeCell ref="X5:X8"/>
    <mergeCell ref="L7:L8"/>
    <mergeCell ref="Y5:Y8"/>
    <mergeCell ref="I7:I8"/>
    <mergeCell ref="B3:J3"/>
    <mergeCell ref="V7:V8"/>
    <mergeCell ref="T5:W6"/>
    <mergeCell ref="Q7:Q8"/>
    <mergeCell ref="R7:R8"/>
    <mergeCell ref="E7:E8"/>
    <mergeCell ref="U7:U8"/>
    <mergeCell ref="B5:B8"/>
    <mergeCell ref="W7:W8"/>
    <mergeCell ref="T7:T8"/>
    <mergeCell ref="AA5:AA8"/>
    <mergeCell ref="O5:R6"/>
    <mergeCell ref="M7:M8"/>
    <mergeCell ref="N7:N8"/>
    <mergeCell ref="K5:N6"/>
    <mergeCell ref="Z5:Z8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8"/>
  <sheetViews>
    <sheetView tabSelected="1" view="pageBreakPreview" zoomScale="75" zoomScaleSheetLayoutView="75" zoomScalePageLayoutView="0" workbookViewId="0" topLeftCell="I1">
      <selection activeCell="I21" sqref="I21"/>
    </sheetView>
  </sheetViews>
  <sheetFormatPr defaultColWidth="11.25390625" defaultRowHeight="18.75" customHeight="1"/>
  <cols>
    <col min="1" max="1" width="11.25390625" style="1" customWidth="1"/>
    <col min="2" max="2" width="17.50390625" style="1" customWidth="1"/>
    <col min="3" max="4" width="8.125" style="1" customWidth="1"/>
    <col min="5" max="5" width="11.25390625" style="18" customWidth="1"/>
    <col min="6" max="6" width="17.50390625" style="18" customWidth="1"/>
    <col min="7" max="8" width="8.125" style="18" customWidth="1"/>
    <col min="9" max="9" width="11.25390625" style="18" customWidth="1"/>
    <col min="10" max="10" width="17.50390625" style="1" customWidth="1"/>
    <col min="11" max="12" width="8.125" style="1" customWidth="1"/>
    <col min="13" max="13" width="11.25390625" style="1" customWidth="1"/>
    <col min="14" max="14" width="17.50390625" style="1" customWidth="1"/>
    <col min="15" max="16" width="8.125" style="1" customWidth="1"/>
    <col min="17" max="17" width="11.25390625" style="6" customWidth="1"/>
    <col min="18" max="18" width="17.50390625" style="1" customWidth="1"/>
    <col min="19" max="20" width="8.125" style="1" customWidth="1"/>
    <col min="21" max="21" width="11.25390625" style="1" customWidth="1"/>
    <col min="22" max="22" width="17.50390625" style="1" customWidth="1"/>
    <col min="23" max="24" width="8.125" style="1" customWidth="1"/>
    <col min="25" max="27" width="11.25390625" style="1" customWidth="1"/>
    <col min="28" max="28" width="11.25390625" style="33" customWidth="1"/>
    <col min="29" max="16384" width="11.25390625" style="1" customWidth="1"/>
  </cols>
  <sheetData>
    <row r="1" spans="6:26" ht="18.75" customHeight="1">
      <c r="F1" s="1"/>
      <c r="G1" s="1"/>
      <c r="H1" s="1"/>
      <c r="M1" s="18"/>
      <c r="Q1" s="27"/>
      <c r="U1" s="18"/>
      <c r="Y1" s="18"/>
      <c r="Z1" s="3"/>
    </row>
    <row r="2" spans="2:28" s="110" customFormat="1" ht="18.75" customHeight="1">
      <c r="B2" s="111"/>
      <c r="E2" s="107"/>
      <c r="F2" s="107"/>
      <c r="G2" s="107"/>
      <c r="H2" s="107"/>
      <c r="I2" s="109">
        <v>91</v>
      </c>
      <c r="J2" s="111">
        <v>92</v>
      </c>
      <c r="M2" s="107"/>
      <c r="N2" s="107"/>
      <c r="O2" s="107"/>
      <c r="P2" s="107"/>
      <c r="Q2" s="81"/>
      <c r="R2" s="111"/>
      <c r="U2" s="107"/>
      <c r="V2" s="107"/>
      <c r="W2" s="107"/>
      <c r="X2" s="107"/>
      <c r="Y2" s="109">
        <v>93</v>
      </c>
      <c r="AB2" s="112"/>
    </row>
    <row r="3" spans="2:25" ht="18.75" customHeight="1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</row>
    <row r="4" spans="2:25" ht="18.75" customHeight="1" thickBot="1">
      <c r="B4" s="4" t="s">
        <v>298</v>
      </c>
      <c r="C4" s="5"/>
      <c r="D4" s="5"/>
      <c r="E4" s="20"/>
      <c r="F4" s="20"/>
      <c r="G4" s="20"/>
      <c r="H4" s="20"/>
      <c r="I4" s="21"/>
      <c r="J4" s="4" t="s">
        <v>297</v>
      </c>
      <c r="K4" s="5"/>
      <c r="L4" s="5"/>
      <c r="M4" s="20"/>
      <c r="N4" s="20"/>
      <c r="O4" s="20"/>
      <c r="P4" s="20"/>
      <c r="Q4" s="21"/>
      <c r="R4" s="4"/>
      <c r="S4" s="5"/>
      <c r="T4" s="5"/>
      <c r="U4" s="20"/>
      <c r="V4" s="20"/>
      <c r="W4" s="20"/>
      <c r="X4" s="20"/>
      <c r="Y4" s="21" t="s">
        <v>259</v>
      </c>
    </row>
    <row r="5" spans="2:25" ht="18.75" customHeight="1" thickTop="1">
      <c r="B5" s="152"/>
      <c r="C5" s="150" t="s">
        <v>7</v>
      </c>
      <c r="D5" s="154" t="s">
        <v>8</v>
      </c>
      <c r="E5" s="127" t="s">
        <v>11</v>
      </c>
      <c r="F5" s="156"/>
      <c r="G5" s="158" t="s">
        <v>7</v>
      </c>
      <c r="H5" s="160" t="s">
        <v>8</v>
      </c>
      <c r="I5" s="127" t="s">
        <v>11</v>
      </c>
      <c r="J5" s="152"/>
      <c r="K5" s="150" t="s">
        <v>7</v>
      </c>
      <c r="L5" s="154" t="s">
        <v>8</v>
      </c>
      <c r="M5" s="127" t="s">
        <v>11</v>
      </c>
      <c r="N5" s="156"/>
      <c r="O5" s="158" t="s">
        <v>7</v>
      </c>
      <c r="P5" s="160" t="s">
        <v>8</v>
      </c>
      <c r="Q5" s="127" t="s">
        <v>11</v>
      </c>
      <c r="R5" s="152"/>
      <c r="S5" s="150" t="s">
        <v>7</v>
      </c>
      <c r="T5" s="154" t="s">
        <v>8</v>
      </c>
      <c r="U5" s="127" t="s">
        <v>11</v>
      </c>
      <c r="V5" s="156"/>
      <c r="W5" s="158" t="s">
        <v>7</v>
      </c>
      <c r="X5" s="160" t="s">
        <v>8</v>
      </c>
      <c r="Y5" s="127" t="s">
        <v>11</v>
      </c>
    </row>
    <row r="6" spans="2:25" ht="18.75" customHeight="1">
      <c r="B6" s="153"/>
      <c r="C6" s="151"/>
      <c r="D6" s="155"/>
      <c r="E6" s="128"/>
      <c r="F6" s="157"/>
      <c r="G6" s="159"/>
      <c r="H6" s="161"/>
      <c r="I6" s="128"/>
      <c r="J6" s="153"/>
      <c r="K6" s="151"/>
      <c r="L6" s="155"/>
      <c r="M6" s="128"/>
      <c r="N6" s="157"/>
      <c r="O6" s="159"/>
      <c r="P6" s="161"/>
      <c r="Q6" s="128"/>
      <c r="R6" s="153"/>
      <c r="S6" s="151"/>
      <c r="T6" s="155"/>
      <c r="U6" s="128"/>
      <c r="V6" s="157"/>
      <c r="W6" s="159"/>
      <c r="X6" s="161"/>
      <c r="Y6" s="128"/>
    </row>
    <row r="7" spans="2:25" ht="18.75" customHeight="1">
      <c r="B7" s="14"/>
      <c r="C7" s="12"/>
      <c r="D7" s="13" t="s">
        <v>3</v>
      </c>
      <c r="E7" s="22" t="s">
        <v>228</v>
      </c>
      <c r="F7" s="24"/>
      <c r="G7" s="16"/>
      <c r="H7" s="17" t="s">
        <v>3</v>
      </c>
      <c r="I7" s="17" t="s">
        <v>228</v>
      </c>
      <c r="J7" s="14"/>
      <c r="K7" s="12"/>
      <c r="L7" s="13" t="s">
        <v>3</v>
      </c>
      <c r="M7" s="22" t="s">
        <v>228</v>
      </c>
      <c r="N7" s="24"/>
      <c r="O7" s="16"/>
      <c r="P7" s="17" t="s">
        <v>3</v>
      </c>
      <c r="Q7" s="17" t="s">
        <v>228</v>
      </c>
      <c r="R7" s="14"/>
      <c r="S7" s="12"/>
      <c r="T7" s="13" t="s">
        <v>3</v>
      </c>
      <c r="U7" s="22" t="s">
        <v>228</v>
      </c>
      <c r="V7" s="24"/>
      <c r="W7" s="16"/>
      <c r="X7" s="17" t="s">
        <v>3</v>
      </c>
      <c r="Y7" s="17" t="s">
        <v>228</v>
      </c>
    </row>
    <row r="8" spans="2:25" ht="18.75" customHeight="1">
      <c r="B8" s="11" t="s">
        <v>0</v>
      </c>
      <c r="C8" s="73">
        <v>267</v>
      </c>
      <c r="D8" s="73">
        <v>12181</v>
      </c>
      <c r="E8" s="52">
        <v>69513820</v>
      </c>
      <c r="F8" s="25"/>
      <c r="G8" s="46"/>
      <c r="H8" s="46"/>
      <c r="I8" s="46"/>
      <c r="J8" s="10"/>
      <c r="K8" s="7"/>
      <c r="L8" s="7"/>
      <c r="M8" s="15"/>
      <c r="N8" s="26"/>
      <c r="O8" s="74"/>
      <c r="P8" s="46"/>
      <c r="Q8" s="46"/>
      <c r="R8" s="10"/>
      <c r="S8" s="80"/>
      <c r="T8" s="80"/>
      <c r="U8" s="81"/>
      <c r="V8" s="29"/>
      <c r="W8" s="82"/>
      <c r="X8" s="44"/>
      <c r="Y8" s="81"/>
    </row>
    <row r="9" spans="2:25" ht="18.75" customHeight="1">
      <c r="B9" s="10"/>
      <c r="C9" s="74"/>
      <c r="D9" s="74"/>
      <c r="E9" s="46"/>
      <c r="F9" s="25" t="s">
        <v>104</v>
      </c>
      <c r="G9" s="46">
        <v>2</v>
      </c>
      <c r="H9" s="46" t="s">
        <v>285</v>
      </c>
      <c r="I9" s="46" t="s">
        <v>288</v>
      </c>
      <c r="J9" s="10" t="s">
        <v>229</v>
      </c>
      <c r="K9" s="74">
        <v>19</v>
      </c>
      <c r="L9" s="74">
        <v>438</v>
      </c>
      <c r="M9" s="46">
        <v>781709</v>
      </c>
      <c r="N9" s="28" t="s">
        <v>172</v>
      </c>
      <c r="O9" s="74">
        <v>9</v>
      </c>
      <c r="P9" s="46">
        <v>1444</v>
      </c>
      <c r="Q9" s="46">
        <v>4603591</v>
      </c>
      <c r="R9" s="8" t="s">
        <v>205</v>
      </c>
      <c r="S9" s="74">
        <v>3</v>
      </c>
      <c r="T9" s="74">
        <v>75</v>
      </c>
      <c r="U9" s="46">
        <v>70460</v>
      </c>
      <c r="V9" s="28" t="s">
        <v>210</v>
      </c>
      <c r="W9" s="74" t="s">
        <v>278</v>
      </c>
      <c r="X9" s="46" t="s">
        <v>278</v>
      </c>
      <c r="Y9" s="46" t="s">
        <v>278</v>
      </c>
    </row>
    <row r="10" spans="2:25" ht="18.75" customHeight="1">
      <c r="B10" s="10" t="s">
        <v>70</v>
      </c>
      <c r="C10" s="74" t="s">
        <v>278</v>
      </c>
      <c r="D10" s="74" t="s">
        <v>278</v>
      </c>
      <c r="E10" s="46" t="s">
        <v>278</v>
      </c>
      <c r="F10" s="25" t="s">
        <v>105</v>
      </c>
      <c r="G10" s="46">
        <v>2</v>
      </c>
      <c r="H10" s="46" t="s">
        <v>285</v>
      </c>
      <c r="I10" s="46" t="s">
        <v>288</v>
      </c>
      <c r="J10" s="10" t="s">
        <v>230</v>
      </c>
      <c r="K10" s="74">
        <v>2</v>
      </c>
      <c r="L10" s="74" t="s">
        <v>285</v>
      </c>
      <c r="M10" s="46" t="s">
        <v>282</v>
      </c>
      <c r="N10" s="28" t="s">
        <v>173</v>
      </c>
      <c r="O10" s="74">
        <v>1</v>
      </c>
      <c r="P10" s="46" t="s">
        <v>285</v>
      </c>
      <c r="Q10" s="46" t="s">
        <v>293</v>
      </c>
      <c r="R10" s="8" t="s">
        <v>206</v>
      </c>
      <c r="S10" s="74">
        <v>1</v>
      </c>
      <c r="T10" s="74" t="s">
        <v>285</v>
      </c>
      <c r="U10" s="46" t="s">
        <v>282</v>
      </c>
      <c r="V10" s="28" t="s">
        <v>211</v>
      </c>
      <c r="W10" s="74">
        <v>1</v>
      </c>
      <c r="X10" s="46" t="s">
        <v>285</v>
      </c>
      <c r="Y10" s="46" t="s">
        <v>285</v>
      </c>
    </row>
    <row r="11" spans="2:25" ht="18.75" customHeight="1">
      <c r="B11" s="10" t="s">
        <v>71</v>
      </c>
      <c r="C11" s="74" t="s">
        <v>278</v>
      </c>
      <c r="D11" s="74" t="s">
        <v>278</v>
      </c>
      <c r="E11" s="46" t="s">
        <v>278</v>
      </c>
      <c r="F11" s="25" t="s">
        <v>106</v>
      </c>
      <c r="G11" s="46" t="s">
        <v>278</v>
      </c>
      <c r="H11" s="46" t="s">
        <v>278</v>
      </c>
      <c r="I11" s="46" t="s">
        <v>278</v>
      </c>
      <c r="J11" s="10" t="s">
        <v>140</v>
      </c>
      <c r="K11" s="74">
        <v>3</v>
      </c>
      <c r="L11" s="74">
        <v>21</v>
      </c>
      <c r="M11" s="46">
        <v>17917</v>
      </c>
      <c r="N11" s="28" t="s">
        <v>174</v>
      </c>
      <c r="O11" s="74">
        <v>3</v>
      </c>
      <c r="P11" s="46">
        <v>52</v>
      </c>
      <c r="Q11" s="46">
        <v>64785</v>
      </c>
      <c r="R11" s="72"/>
      <c r="S11" s="74"/>
      <c r="T11" s="74"/>
      <c r="U11" s="46"/>
      <c r="V11" s="28" t="s">
        <v>212</v>
      </c>
      <c r="W11" s="74" t="s">
        <v>278</v>
      </c>
      <c r="X11" s="46" t="s">
        <v>278</v>
      </c>
      <c r="Y11" s="46" t="s">
        <v>278</v>
      </c>
    </row>
    <row r="12" spans="2:25" ht="18.75" customHeight="1">
      <c r="B12" s="10" t="s">
        <v>72</v>
      </c>
      <c r="C12" s="74" t="s">
        <v>278</v>
      </c>
      <c r="D12" s="74" t="s">
        <v>278</v>
      </c>
      <c r="E12" s="46" t="s">
        <v>278</v>
      </c>
      <c r="F12" s="25" t="s">
        <v>107</v>
      </c>
      <c r="G12" s="46" t="s">
        <v>278</v>
      </c>
      <c r="H12" s="46" t="s">
        <v>278</v>
      </c>
      <c r="I12" s="46" t="s">
        <v>278</v>
      </c>
      <c r="J12" s="10" t="s">
        <v>141</v>
      </c>
      <c r="K12" s="74">
        <v>1</v>
      </c>
      <c r="L12" s="74" t="s">
        <v>285</v>
      </c>
      <c r="M12" s="46" t="s">
        <v>290</v>
      </c>
      <c r="N12" s="28" t="s">
        <v>175</v>
      </c>
      <c r="O12" s="74" t="s">
        <v>278</v>
      </c>
      <c r="P12" s="46" t="s">
        <v>278</v>
      </c>
      <c r="Q12" s="46" t="s">
        <v>278</v>
      </c>
      <c r="R12" s="8" t="s">
        <v>207</v>
      </c>
      <c r="S12" s="74">
        <v>10</v>
      </c>
      <c r="T12" s="74">
        <v>616</v>
      </c>
      <c r="U12" s="46">
        <v>1490277</v>
      </c>
      <c r="V12" s="28" t="s">
        <v>213</v>
      </c>
      <c r="W12" s="74" t="s">
        <v>278</v>
      </c>
      <c r="X12" s="46" t="s">
        <v>278</v>
      </c>
      <c r="Y12" s="46" t="s">
        <v>278</v>
      </c>
    </row>
    <row r="13" spans="2:25" ht="18.75" customHeight="1">
      <c r="B13" s="10" t="s">
        <v>73</v>
      </c>
      <c r="C13" s="74" t="s">
        <v>278</v>
      </c>
      <c r="D13" s="74" t="s">
        <v>278</v>
      </c>
      <c r="E13" s="46" t="s">
        <v>278</v>
      </c>
      <c r="F13" s="25" t="s">
        <v>108</v>
      </c>
      <c r="G13" s="46" t="s">
        <v>278</v>
      </c>
      <c r="H13" s="46" t="s">
        <v>278</v>
      </c>
      <c r="I13" s="46" t="s">
        <v>278</v>
      </c>
      <c r="J13" s="10" t="s">
        <v>142</v>
      </c>
      <c r="K13" s="74">
        <v>4</v>
      </c>
      <c r="L13" s="74">
        <v>186</v>
      </c>
      <c r="M13" s="46">
        <v>368771</v>
      </c>
      <c r="N13" s="28" t="s">
        <v>176</v>
      </c>
      <c r="O13" s="74" t="s">
        <v>278</v>
      </c>
      <c r="P13" s="46" t="s">
        <v>278</v>
      </c>
      <c r="Q13" s="46" t="s">
        <v>278</v>
      </c>
      <c r="R13" s="8" t="s">
        <v>208</v>
      </c>
      <c r="S13" s="74">
        <v>8</v>
      </c>
      <c r="T13" s="74">
        <v>394</v>
      </c>
      <c r="U13" s="46">
        <v>1363572</v>
      </c>
      <c r="V13" s="28" t="s">
        <v>214</v>
      </c>
      <c r="W13" s="74">
        <v>1</v>
      </c>
      <c r="X13" s="46" t="s">
        <v>285</v>
      </c>
      <c r="Y13" s="46" t="s">
        <v>289</v>
      </c>
    </row>
    <row r="14" spans="2:25" ht="18.75" customHeight="1">
      <c r="B14" s="10"/>
      <c r="C14" s="74"/>
      <c r="D14" s="74"/>
      <c r="E14" s="46"/>
      <c r="F14" s="25" t="s">
        <v>109</v>
      </c>
      <c r="G14" s="46">
        <v>21</v>
      </c>
      <c r="H14" s="46">
        <v>788</v>
      </c>
      <c r="I14" s="46">
        <v>3363455</v>
      </c>
      <c r="J14" s="10" t="s">
        <v>143</v>
      </c>
      <c r="K14" s="74" t="s">
        <v>278</v>
      </c>
      <c r="L14" s="74" t="s">
        <v>278</v>
      </c>
      <c r="M14" s="46" t="s">
        <v>278</v>
      </c>
      <c r="N14" s="28" t="s">
        <v>177</v>
      </c>
      <c r="O14" s="74" t="s">
        <v>278</v>
      </c>
      <c r="P14" s="46" t="s">
        <v>278</v>
      </c>
      <c r="Q14" s="46" t="s">
        <v>278</v>
      </c>
      <c r="R14" s="105" t="s">
        <v>209</v>
      </c>
      <c r="S14" s="77">
        <v>2</v>
      </c>
      <c r="T14" s="77" t="s">
        <v>285</v>
      </c>
      <c r="U14" s="57" t="s">
        <v>286</v>
      </c>
      <c r="V14" s="32"/>
      <c r="W14" s="77"/>
      <c r="X14" s="57"/>
      <c r="Y14" s="57"/>
    </row>
    <row r="15" spans="2:25" ht="18.75" customHeight="1">
      <c r="B15" s="10" t="s">
        <v>74</v>
      </c>
      <c r="C15" s="74">
        <v>6</v>
      </c>
      <c r="D15" s="74">
        <v>68</v>
      </c>
      <c r="E15" s="46">
        <v>88604</v>
      </c>
      <c r="F15" s="25" t="s">
        <v>110</v>
      </c>
      <c r="G15" s="46">
        <v>3</v>
      </c>
      <c r="H15" s="46" t="s">
        <v>285</v>
      </c>
      <c r="I15" s="46" t="s">
        <v>288</v>
      </c>
      <c r="J15" s="10" t="s">
        <v>144</v>
      </c>
      <c r="K15" s="74" t="s">
        <v>278</v>
      </c>
      <c r="L15" s="74" t="s">
        <v>278</v>
      </c>
      <c r="M15" s="46" t="s">
        <v>278</v>
      </c>
      <c r="N15" s="28" t="s">
        <v>178</v>
      </c>
      <c r="O15" s="74">
        <v>1</v>
      </c>
      <c r="P15" s="46" t="s">
        <v>285</v>
      </c>
      <c r="Q15" s="46" t="s">
        <v>294</v>
      </c>
      <c r="U15" s="18"/>
      <c r="V15" s="18"/>
      <c r="W15" s="18"/>
      <c r="X15" s="18"/>
      <c r="Y15" s="19" t="s">
        <v>13</v>
      </c>
    </row>
    <row r="16" spans="2:17" ht="18.75" customHeight="1">
      <c r="B16" s="10" t="s">
        <v>75</v>
      </c>
      <c r="C16" s="74">
        <v>1</v>
      </c>
      <c r="D16" s="74" t="s">
        <v>281</v>
      </c>
      <c r="E16" s="46" t="s">
        <v>282</v>
      </c>
      <c r="F16" s="26" t="s">
        <v>111</v>
      </c>
      <c r="G16" s="46" t="s">
        <v>278</v>
      </c>
      <c r="H16" s="46" t="s">
        <v>278</v>
      </c>
      <c r="I16" s="46" t="s">
        <v>278</v>
      </c>
      <c r="J16" s="10" t="s">
        <v>145</v>
      </c>
      <c r="K16" s="74">
        <v>1</v>
      </c>
      <c r="L16" s="74" t="s">
        <v>285</v>
      </c>
      <c r="M16" s="46" t="s">
        <v>291</v>
      </c>
      <c r="N16" s="28" t="s">
        <v>179</v>
      </c>
      <c r="O16" s="74">
        <v>3</v>
      </c>
      <c r="P16" s="46">
        <v>319</v>
      </c>
      <c r="Q16" s="46">
        <v>2486036</v>
      </c>
    </row>
    <row r="17" spans="2:17" ht="18.75" customHeight="1">
      <c r="B17" s="10" t="s">
        <v>76</v>
      </c>
      <c r="C17" s="74">
        <v>3</v>
      </c>
      <c r="D17" s="75">
        <v>44</v>
      </c>
      <c r="E17" s="46">
        <v>46418</v>
      </c>
      <c r="F17" s="26" t="s">
        <v>112</v>
      </c>
      <c r="G17" s="46">
        <v>7</v>
      </c>
      <c r="H17" s="46">
        <v>96</v>
      </c>
      <c r="I17" s="46">
        <v>109489</v>
      </c>
      <c r="J17" s="10" t="s">
        <v>146</v>
      </c>
      <c r="K17" s="74">
        <v>2</v>
      </c>
      <c r="L17" s="74" t="s">
        <v>285</v>
      </c>
      <c r="M17" s="46" t="s">
        <v>282</v>
      </c>
      <c r="N17" s="28" t="s">
        <v>180</v>
      </c>
      <c r="O17" s="74">
        <v>1</v>
      </c>
      <c r="P17" s="46" t="s">
        <v>285</v>
      </c>
      <c r="Q17" s="46" t="s">
        <v>282</v>
      </c>
    </row>
    <row r="18" spans="2:17" ht="18.75" customHeight="1">
      <c r="B18" s="10" t="s">
        <v>77</v>
      </c>
      <c r="C18" s="74">
        <v>2</v>
      </c>
      <c r="D18" s="74" t="s">
        <v>281</v>
      </c>
      <c r="E18" s="46" t="s">
        <v>281</v>
      </c>
      <c r="F18" s="26" t="s">
        <v>113</v>
      </c>
      <c r="G18" s="46">
        <v>9</v>
      </c>
      <c r="H18" s="46">
        <v>114</v>
      </c>
      <c r="I18" s="46">
        <v>105836</v>
      </c>
      <c r="J18" s="10" t="s">
        <v>147</v>
      </c>
      <c r="K18" s="74">
        <v>1</v>
      </c>
      <c r="L18" s="74" t="s">
        <v>285</v>
      </c>
      <c r="M18" s="46" t="s">
        <v>282</v>
      </c>
      <c r="N18" s="28" t="s">
        <v>181</v>
      </c>
      <c r="O18" s="74">
        <v>1</v>
      </c>
      <c r="P18" s="46" t="s">
        <v>285</v>
      </c>
      <c r="Q18" s="46" t="s">
        <v>282</v>
      </c>
    </row>
    <row r="19" spans="2:17" ht="18.75" customHeight="1">
      <c r="B19" s="10" t="s">
        <v>78</v>
      </c>
      <c r="C19" s="74" t="s">
        <v>279</v>
      </c>
      <c r="D19" s="74" t="s">
        <v>280</v>
      </c>
      <c r="E19" s="46" t="s">
        <v>280</v>
      </c>
      <c r="F19" s="26" t="s">
        <v>114</v>
      </c>
      <c r="G19" s="46">
        <v>2</v>
      </c>
      <c r="H19" s="46" t="s">
        <v>285</v>
      </c>
      <c r="I19" s="46" t="s">
        <v>287</v>
      </c>
      <c r="J19" s="10" t="s">
        <v>148</v>
      </c>
      <c r="K19" s="74" t="s">
        <v>278</v>
      </c>
      <c r="L19" s="74" t="s">
        <v>278</v>
      </c>
      <c r="M19" s="46" t="s">
        <v>278</v>
      </c>
      <c r="N19" s="28" t="s">
        <v>182</v>
      </c>
      <c r="O19" s="74">
        <v>1</v>
      </c>
      <c r="P19" s="46" t="s">
        <v>285</v>
      </c>
      <c r="Q19" s="46" t="s">
        <v>282</v>
      </c>
    </row>
    <row r="20" spans="2:17" ht="18.75" customHeight="1">
      <c r="B20" s="10" t="s">
        <v>79</v>
      </c>
      <c r="C20" s="74">
        <v>3</v>
      </c>
      <c r="D20" s="74">
        <v>85</v>
      </c>
      <c r="E20" s="46">
        <v>28185</v>
      </c>
      <c r="F20" s="26" t="s">
        <v>115</v>
      </c>
      <c r="G20" s="46">
        <v>12</v>
      </c>
      <c r="H20" s="46">
        <v>183</v>
      </c>
      <c r="I20" s="46">
        <v>186863</v>
      </c>
      <c r="J20" s="10" t="s">
        <v>149</v>
      </c>
      <c r="K20" s="74">
        <v>1</v>
      </c>
      <c r="L20" s="74" t="s">
        <v>292</v>
      </c>
      <c r="M20" s="46" t="s">
        <v>284</v>
      </c>
      <c r="N20" s="28" t="s">
        <v>183</v>
      </c>
      <c r="O20" s="74" t="s">
        <v>278</v>
      </c>
      <c r="P20" s="46" t="s">
        <v>278</v>
      </c>
      <c r="Q20" s="46" t="s">
        <v>278</v>
      </c>
    </row>
    <row r="21" spans="2:17" ht="18.75" customHeight="1">
      <c r="B21" s="10" t="s">
        <v>80</v>
      </c>
      <c r="C21" s="74" t="s">
        <v>278</v>
      </c>
      <c r="D21" s="74" t="s">
        <v>278</v>
      </c>
      <c r="E21" s="46" t="s">
        <v>278</v>
      </c>
      <c r="F21" s="26" t="s">
        <v>116</v>
      </c>
      <c r="G21" s="46">
        <v>4</v>
      </c>
      <c r="H21" s="46">
        <v>114</v>
      </c>
      <c r="I21" s="46">
        <v>129416</v>
      </c>
      <c r="J21" s="10" t="s">
        <v>150</v>
      </c>
      <c r="K21" s="74" t="s">
        <v>278</v>
      </c>
      <c r="L21" s="74" t="s">
        <v>278</v>
      </c>
      <c r="M21" s="46" t="s">
        <v>278</v>
      </c>
      <c r="N21" s="28" t="s">
        <v>184</v>
      </c>
      <c r="O21" s="74" t="s">
        <v>278</v>
      </c>
      <c r="P21" s="46" t="s">
        <v>278</v>
      </c>
      <c r="Q21" s="46" t="s">
        <v>278</v>
      </c>
    </row>
    <row r="22" spans="2:17" ht="18.75" customHeight="1">
      <c r="B22" s="10" t="s">
        <v>81</v>
      </c>
      <c r="C22" s="74">
        <v>2</v>
      </c>
      <c r="D22" s="74" t="s">
        <v>281</v>
      </c>
      <c r="E22" s="46" t="s">
        <v>281</v>
      </c>
      <c r="F22" s="26" t="s">
        <v>117</v>
      </c>
      <c r="G22" s="46" t="s">
        <v>278</v>
      </c>
      <c r="H22" s="46" t="s">
        <v>278</v>
      </c>
      <c r="I22" s="46" t="s">
        <v>278</v>
      </c>
      <c r="J22" s="10" t="s">
        <v>151</v>
      </c>
      <c r="K22" s="74">
        <v>2</v>
      </c>
      <c r="L22" s="74" t="s">
        <v>285</v>
      </c>
      <c r="M22" s="46" t="s">
        <v>282</v>
      </c>
      <c r="N22" s="28" t="s">
        <v>185</v>
      </c>
      <c r="O22" s="74">
        <v>1</v>
      </c>
      <c r="P22" s="46" t="s">
        <v>286</v>
      </c>
      <c r="Q22" s="46" t="s">
        <v>284</v>
      </c>
    </row>
    <row r="23" spans="2:17" ht="18.75" customHeight="1">
      <c r="B23" s="10" t="s">
        <v>82</v>
      </c>
      <c r="C23" s="74" t="s">
        <v>278</v>
      </c>
      <c r="D23" s="74" t="s">
        <v>278</v>
      </c>
      <c r="E23" s="46" t="s">
        <v>278</v>
      </c>
      <c r="F23" s="26" t="s">
        <v>118</v>
      </c>
      <c r="G23" s="46">
        <v>3</v>
      </c>
      <c r="H23" s="46" t="s">
        <v>295</v>
      </c>
      <c r="I23" s="46" t="s">
        <v>282</v>
      </c>
      <c r="J23" s="10" t="s">
        <v>152</v>
      </c>
      <c r="K23" s="74">
        <v>3</v>
      </c>
      <c r="L23" s="74">
        <v>71</v>
      </c>
      <c r="M23" s="46">
        <v>180556</v>
      </c>
      <c r="N23" s="28" t="s">
        <v>186</v>
      </c>
      <c r="O23" s="74" t="s">
        <v>278</v>
      </c>
      <c r="P23" s="46" t="s">
        <v>278</v>
      </c>
      <c r="Q23" s="46" t="s">
        <v>278</v>
      </c>
    </row>
    <row r="24" spans="2:17" ht="18.75" customHeight="1">
      <c r="B24" s="10" t="s">
        <v>83</v>
      </c>
      <c r="C24" s="74" t="s">
        <v>278</v>
      </c>
      <c r="D24" s="74" t="s">
        <v>278</v>
      </c>
      <c r="E24" s="46" t="s">
        <v>278</v>
      </c>
      <c r="F24" s="26" t="s">
        <v>119</v>
      </c>
      <c r="G24" s="46">
        <v>2</v>
      </c>
      <c r="H24" s="46" t="s">
        <v>285</v>
      </c>
      <c r="I24" s="46" t="s">
        <v>282</v>
      </c>
      <c r="J24" s="10"/>
      <c r="K24" s="74"/>
      <c r="L24" s="74"/>
      <c r="M24" s="46"/>
      <c r="N24" s="28" t="s">
        <v>187</v>
      </c>
      <c r="O24" s="74" t="s">
        <v>278</v>
      </c>
      <c r="P24" s="46" t="s">
        <v>278</v>
      </c>
      <c r="Q24" s="46" t="s">
        <v>278</v>
      </c>
    </row>
    <row r="25" spans="2:17" ht="18.75" customHeight="1">
      <c r="B25" s="10" t="s">
        <v>84</v>
      </c>
      <c r="C25" s="74">
        <v>6</v>
      </c>
      <c r="D25" s="74">
        <v>66</v>
      </c>
      <c r="E25" s="46">
        <v>52774</v>
      </c>
      <c r="F25" s="26" t="s">
        <v>120</v>
      </c>
      <c r="G25" s="46">
        <v>3</v>
      </c>
      <c r="H25" s="46">
        <v>27</v>
      </c>
      <c r="I25" s="46">
        <v>18389</v>
      </c>
      <c r="J25" s="10" t="s">
        <v>153</v>
      </c>
      <c r="K25" s="74" t="s">
        <v>278</v>
      </c>
      <c r="L25" s="74" t="s">
        <v>278</v>
      </c>
      <c r="M25" s="46" t="s">
        <v>278</v>
      </c>
      <c r="N25" s="28" t="s">
        <v>188</v>
      </c>
      <c r="O25" s="74">
        <v>1</v>
      </c>
      <c r="P25" s="46" t="s">
        <v>285</v>
      </c>
      <c r="Q25" s="46" t="s">
        <v>284</v>
      </c>
    </row>
    <row r="26" spans="2:17" ht="18.75" customHeight="1">
      <c r="B26" s="10" t="s">
        <v>85</v>
      </c>
      <c r="C26" s="74" t="s">
        <v>278</v>
      </c>
      <c r="D26" s="74" t="s">
        <v>278</v>
      </c>
      <c r="E26" s="46" t="s">
        <v>278</v>
      </c>
      <c r="F26" s="26" t="s">
        <v>121</v>
      </c>
      <c r="G26" s="46">
        <v>2</v>
      </c>
      <c r="H26" s="46" t="s">
        <v>285</v>
      </c>
      <c r="I26" s="46" t="s">
        <v>282</v>
      </c>
      <c r="J26" s="10" t="s">
        <v>154</v>
      </c>
      <c r="K26" s="74">
        <v>2</v>
      </c>
      <c r="L26" s="74" t="s">
        <v>285</v>
      </c>
      <c r="M26" s="46" t="s">
        <v>285</v>
      </c>
      <c r="N26" s="28" t="s">
        <v>189</v>
      </c>
      <c r="O26" s="74" t="s">
        <v>278</v>
      </c>
      <c r="P26" s="46" t="s">
        <v>278</v>
      </c>
      <c r="Q26" s="46" t="s">
        <v>278</v>
      </c>
    </row>
    <row r="27" spans="2:17" ht="18.75" customHeight="1">
      <c r="B27" s="10" t="s">
        <v>86</v>
      </c>
      <c r="C27" s="74">
        <v>1</v>
      </c>
      <c r="D27" s="74" t="s">
        <v>281</v>
      </c>
      <c r="E27" s="46" t="s">
        <v>281</v>
      </c>
      <c r="F27" s="26" t="s">
        <v>122</v>
      </c>
      <c r="G27" s="46">
        <v>2</v>
      </c>
      <c r="H27" s="46" t="s">
        <v>285</v>
      </c>
      <c r="I27" s="46" t="s">
        <v>282</v>
      </c>
      <c r="J27" s="10" t="s">
        <v>155</v>
      </c>
      <c r="K27" s="74" t="s">
        <v>278</v>
      </c>
      <c r="L27" s="74" t="s">
        <v>278</v>
      </c>
      <c r="M27" s="46" t="s">
        <v>278</v>
      </c>
      <c r="N27" s="28"/>
      <c r="O27" s="74" t="s">
        <v>278</v>
      </c>
      <c r="P27" s="46" t="s">
        <v>278</v>
      </c>
      <c r="Q27" s="46" t="s">
        <v>278</v>
      </c>
    </row>
    <row r="28" spans="2:17" ht="18.75" customHeight="1">
      <c r="B28" s="10" t="s">
        <v>87</v>
      </c>
      <c r="C28" s="74">
        <v>2</v>
      </c>
      <c r="D28" s="74" t="s">
        <v>281</v>
      </c>
      <c r="E28" s="46" t="s">
        <v>283</v>
      </c>
      <c r="F28" s="26" t="s">
        <v>123</v>
      </c>
      <c r="G28" s="46" t="s">
        <v>278</v>
      </c>
      <c r="H28" s="46" t="s">
        <v>278</v>
      </c>
      <c r="I28" s="46" t="s">
        <v>278</v>
      </c>
      <c r="J28" s="10" t="s">
        <v>156</v>
      </c>
      <c r="K28" s="74">
        <v>2</v>
      </c>
      <c r="L28" s="74" t="s">
        <v>285</v>
      </c>
      <c r="M28" s="46" t="s">
        <v>283</v>
      </c>
      <c r="N28" s="28" t="s">
        <v>190</v>
      </c>
      <c r="O28" s="74">
        <v>9</v>
      </c>
      <c r="P28" s="46">
        <v>292</v>
      </c>
      <c r="Q28" s="46">
        <v>637580</v>
      </c>
    </row>
    <row r="29" spans="2:17" ht="18.75" customHeight="1">
      <c r="B29" s="10" t="s">
        <v>88</v>
      </c>
      <c r="C29" s="74">
        <v>3</v>
      </c>
      <c r="D29" s="74">
        <v>36</v>
      </c>
      <c r="E29" s="46">
        <v>9269</v>
      </c>
      <c r="F29" s="26" t="s">
        <v>124</v>
      </c>
      <c r="G29" s="46" t="s">
        <v>278</v>
      </c>
      <c r="H29" s="46" t="s">
        <v>278</v>
      </c>
      <c r="I29" s="46" t="s">
        <v>278</v>
      </c>
      <c r="J29" s="10" t="s">
        <v>157</v>
      </c>
      <c r="K29" s="74" t="s">
        <v>278</v>
      </c>
      <c r="L29" s="74" t="s">
        <v>278</v>
      </c>
      <c r="M29" s="46" t="s">
        <v>278</v>
      </c>
      <c r="N29" s="28" t="s">
        <v>191</v>
      </c>
      <c r="O29" s="74">
        <v>19</v>
      </c>
      <c r="P29" s="46">
        <v>1109</v>
      </c>
      <c r="Q29" s="46">
        <v>2347713</v>
      </c>
    </row>
    <row r="30" spans="2:17" ht="18.75" customHeight="1">
      <c r="B30" s="10" t="s">
        <v>89</v>
      </c>
      <c r="C30" s="74">
        <v>12</v>
      </c>
      <c r="D30" s="74">
        <v>200</v>
      </c>
      <c r="E30" s="46">
        <v>506018</v>
      </c>
      <c r="F30" s="26" t="s">
        <v>125</v>
      </c>
      <c r="G30" s="46" t="s">
        <v>278</v>
      </c>
      <c r="H30" s="46" t="s">
        <v>278</v>
      </c>
      <c r="I30" s="46" t="s">
        <v>278</v>
      </c>
      <c r="J30" s="10" t="s">
        <v>158</v>
      </c>
      <c r="K30" s="74">
        <v>7</v>
      </c>
      <c r="L30" s="74">
        <v>92</v>
      </c>
      <c r="M30" s="46">
        <v>70714</v>
      </c>
      <c r="N30" s="28" t="s">
        <v>192</v>
      </c>
      <c r="O30" s="74">
        <v>9</v>
      </c>
      <c r="P30" s="46">
        <v>283</v>
      </c>
      <c r="Q30" s="46">
        <v>3994557</v>
      </c>
    </row>
    <row r="31" spans="2:17" ht="18.75" customHeight="1">
      <c r="B31" s="10" t="s">
        <v>90</v>
      </c>
      <c r="C31" s="74">
        <v>4</v>
      </c>
      <c r="D31" s="74" t="s">
        <v>281</v>
      </c>
      <c r="E31" s="46" t="s">
        <v>281</v>
      </c>
      <c r="F31" s="26" t="s">
        <v>126</v>
      </c>
      <c r="G31" s="46">
        <v>17</v>
      </c>
      <c r="H31" s="46">
        <v>1661</v>
      </c>
      <c r="I31" s="46">
        <v>20680166</v>
      </c>
      <c r="J31" s="10" t="s">
        <v>159</v>
      </c>
      <c r="K31" s="74" t="s">
        <v>278</v>
      </c>
      <c r="L31" s="74" t="s">
        <v>278</v>
      </c>
      <c r="M31" s="46" t="s">
        <v>278</v>
      </c>
      <c r="N31" s="28" t="s">
        <v>193</v>
      </c>
      <c r="O31" s="74" t="s">
        <v>278</v>
      </c>
      <c r="P31" s="46" t="s">
        <v>278</v>
      </c>
      <c r="Q31" s="46" t="s">
        <v>278</v>
      </c>
    </row>
    <row r="32" spans="2:17" ht="18.75" customHeight="1">
      <c r="B32" s="10" t="s">
        <v>91</v>
      </c>
      <c r="C32" s="74">
        <v>2</v>
      </c>
      <c r="D32" s="74" t="s">
        <v>281</v>
      </c>
      <c r="E32" s="46" t="s">
        <v>284</v>
      </c>
      <c r="F32" s="26" t="s">
        <v>127</v>
      </c>
      <c r="G32" s="46">
        <v>3</v>
      </c>
      <c r="H32" s="46">
        <v>20</v>
      </c>
      <c r="I32" s="46">
        <v>9580</v>
      </c>
      <c r="J32" s="10" t="s">
        <v>160</v>
      </c>
      <c r="K32" s="74">
        <v>3</v>
      </c>
      <c r="L32" s="74">
        <v>104</v>
      </c>
      <c r="M32" s="46">
        <v>434072</v>
      </c>
      <c r="N32" s="28" t="s">
        <v>194</v>
      </c>
      <c r="O32" s="74">
        <v>9</v>
      </c>
      <c r="P32" s="46">
        <v>781</v>
      </c>
      <c r="Q32" s="46">
        <v>3082433</v>
      </c>
    </row>
    <row r="33" spans="2:17" ht="18.75" customHeight="1">
      <c r="B33" s="10" t="s">
        <v>92</v>
      </c>
      <c r="C33" s="74">
        <v>6</v>
      </c>
      <c r="D33" s="74">
        <v>90</v>
      </c>
      <c r="E33" s="46">
        <v>234541</v>
      </c>
      <c r="F33" s="26" t="s">
        <v>128</v>
      </c>
      <c r="G33" s="46">
        <v>5</v>
      </c>
      <c r="H33" s="60">
        <v>1490</v>
      </c>
      <c r="I33" s="46">
        <v>20429078</v>
      </c>
      <c r="J33" s="10" t="s">
        <v>161</v>
      </c>
      <c r="K33" s="74" t="s">
        <v>278</v>
      </c>
      <c r="L33" s="74" t="s">
        <v>278</v>
      </c>
      <c r="M33" s="46" t="s">
        <v>278</v>
      </c>
      <c r="N33" s="28" t="s">
        <v>195</v>
      </c>
      <c r="O33" s="74">
        <v>2</v>
      </c>
      <c r="P33" s="46" t="s">
        <v>285</v>
      </c>
      <c r="Q33" s="46" t="s">
        <v>291</v>
      </c>
    </row>
    <row r="34" spans="2:17" ht="18.75" customHeight="1">
      <c r="B34" s="10" t="s">
        <v>93</v>
      </c>
      <c r="C34" s="74">
        <v>10</v>
      </c>
      <c r="D34" s="75">
        <v>99</v>
      </c>
      <c r="E34" s="76">
        <v>242093</v>
      </c>
      <c r="F34" s="48" t="s">
        <v>129</v>
      </c>
      <c r="G34" s="46">
        <v>3</v>
      </c>
      <c r="H34" s="46">
        <v>50</v>
      </c>
      <c r="I34" s="46">
        <v>73986</v>
      </c>
      <c r="J34" s="10" t="s">
        <v>162</v>
      </c>
      <c r="K34" s="74">
        <v>1</v>
      </c>
      <c r="L34" s="74" t="s">
        <v>285</v>
      </c>
      <c r="M34" s="46" t="s">
        <v>282</v>
      </c>
      <c r="N34" s="30" t="s">
        <v>196</v>
      </c>
      <c r="O34" s="74">
        <v>1</v>
      </c>
      <c r="P34" s="46" t="s">
        <v>286</v>
      </c>
      <c r="Q34" s="46" t="s">
        <v>282</v>
      </c>
    </row>
    <row r="35" spans="2:17" ht="18.75" customHeight="1">
      <c r="B35" s="10" t="s">
        <v>94</v>
      </c>
      <c r="C35" s="74">
        <v>1</v>
      </c>
      <c r="D35" s="74" t="s">
        <v>285</v>
      </c>
      <c r="E35" s="76" t="s">
        <v>287</v>
      </c>
      <c r="F35" s="48" t="s">
        <v>130</v>
      </c>
      <c r="G35" s="46">
        <v>3</v>
      </c>
      <c r="H35" s="46">
        <v>47</v>
      </c>
      <c r="I35" s="46">
        <v>71293</v>
      </c>
      <c r="J35" s="10" t="s">
        <v>163</v>
      </c>
      <c r="K35" s="74">
        <v>2</v>
      </c>
      <c r="L35" s="74" t="s">
        <v>282</v>
      </c>
      <c r="M35" s="46" t="s">
        <v>283</v>
      </c>
      <c r="N35" s="30" t="s">
        <v>197</v>
      </c>
      <c r="O35" s="74">
        <v>1</v>
      </c>
      <c r="P35" s="46" t="s">
        <v>285</v>
      </c>
      <c r="Q35" s="46" t="s">
        <v>285</v>
      </c>
    </row>
    <row r="36" spans="2:17" ht="18.75" customHeight="1">
      <c r="B36" s="10" t="s">
        <v>95</v>
      </c>
      <c r="C36" s="74">
        <v>1</v>
      </c>
      <c r="D36" s="74" t="s">
        <v>286</v>
      </c>
      <c r="E36" s="76" t="s">
        <v>283</v>
      </c>
      <c r="F36" s="48" t="s">
        <v>131</v>
      </c>
      <c r="G36" s="46">
        <v>2</v>
      </c>
      <c r="H36" s="46" t="s">
        <v>285</v>
      </c>
      <c r="I36" s="46" t="s">
        <v>282</v>
      </c>
      <c r="J36" s="10" t="s">
        <v>164</v>
      </c>
      <c r="K36" s="74">
        <v>4</v>
      </c>
      <c r="L36" s="74">
        <v>647</v>
      </c>
      <c r="M36" s="46">
        <v>777573</v>
      </c>
      <c r="N36" s="30" t="s">
        <v>198</v>
      </c>
      <c r="O36" s="74">
        <v>3</v>
      </c>
      <c r="P36" s="46">
        <v>53</v>
      </c>
      <c r="Q36" s="46">
        <v>104049</v>
      </c>
    </row>
    <row r="37" spans="2:17" ht="18.75" customHeight="1">
      <c r="B37" s="10" t="s">
        <v>96</v>
      </c>
      <c r="C37" s="74">
        <v>4</v>
      </c>
      <c r="D37" s="74">
        <v>50</v>
      </c>
      <c r="E37" s="76">
        <v>60061</v>
      </c>
      <c r="F37" s="48" t="s">
        <v>132</v>
      </c>
      <c r="G37" s="46">
        <v>1</v>
      </c>
      <c r="H37" s="46" t="s">
        <v>285</v>
      </c>
      <c r="I37" s="46" t="s">
        <v>282</v>
      </c>
      <c r="J37" s="10" t="s">
        <v>165</v>
      </c>
      <c r="K37" s="74" t="s">
        <v>278</v>
      </c>
      <c r="L37" s="74" t="s">
        <v>278</v>
      </c>
      <c r="M37" s="46" t="s">
        <v>278</v>
      </c>
      <c r="N37" s="30" t="s">
        <v>199</v>
      </c>
      <c r="O37" s="74">
        <v>1</v>
      </c>
      <c r="P37" s="46" t="s">
        <v>295</v>
      </c>
      <c r="Q37" s="46" t="s">
        <v>293</v>
      </c>
    </row>
    <row r="38" spans="2:17" ht="18.75" customHeight="1">
      <c r="B38" s="10" t="s">
        <v>97</v>
      </c>
      <c r="C38" s="74">
        <v>4</v>
      </c>
      <c r="D38" s="74">
        <v>37</v>
      </c>
      <c r="E38" s="76">
        <v>178453</v>
      </c>
      <c r="F38" s="48" t="s">
        <v>133</v>
      </c>
      <c r="G38" s="46" t="s">
        <v>280</v>
      </c>
      <c r="H38" s="46" t="s">
        <v>280</v>
      </c>
      <c r="I38" s="46" t="s">
        <v>280</v>
      </c>
      <c r="J38" s="10" t="s">
        <v>166</v>
      </c>
      <c r="K38" s="74" t="s">
        <v>278</v>
      </c>
      <c r="L38" s="74" t="s">
        <v>278</v>
      </c>
      <c r="M38" s="46" t="s">
        <v>278</v>
      </c>
      <c r="N38" s="30" t="s">
        <v>200</v>
      </c>
      <c r="O38" s="74">
        <v>1</v>
      </c>
      <c r="P38" s="46" t="s">
        <v>285</v>
      </c>
      <c r="Q38" s="46" t="s">
        <v>289</v>
      </c>
    </row>
    <row r="39" spans="2:17" ht="18.75" customHeight="1">
      <c r="B39" s="10" t="s">
        <v>98</v>
      </c>
      <c r="C39" s="74">
        <v>14</v>
      </c>
      <c r="D39" s="74">
        <v>155</v>
      </c>
      <c r="E39" s="76">
        <v>176126</v>
      </c>
      <c r="F39" s="48" t="s">
        <v>134</v>
      </c>
      <c r="G39" s="46">
        <v>2</v>
      </c>
      <c r="H39" s="46" t="s">
        <v>285</v>
      </c>
      <c r="I39" s="46" t="s">
        <v>288</v>
      </c>
      <c r="J39" s="10" t="s">
        <v>167</v>
      </c>
      <c r="K39" s="74" t="s">
        <v>278</v>
      </c>
      <c r="L39" s="74" t="s">
        <v>278</v>
      </c>
      <c r="M39" s="46" t="s">
        <v>278</v>
      </c>
      <c r="N39" s="30" t="s">
        <v>201</v>
      </c>
      <c r="O39" s="74" t="s">
        <v>278</v>
      </c>
      <c r="P39" s="46" t="s">
        <v>278</v>
      </c>
      <c r="Q39" s="46" t="s">
        <v>278</v>
      </c>
    </row>
    <row r="40" spans="2:17" ht="18.75" customHeight="1">
      <c r="B40" s="10" t="s">
        <v>99</v>
      </c>
      <c r="C40" s="74">
        <v>2</v>
      </c>
      <c r="D40" s="74" t="s">
        <v>286</v>
      </c>
      <c r="E40" s="76" t="s">
        <v>282</v>
      </c>
      <c r="F40" s="48" t="s">
        <v>135</v>
      </c>
      <c r="G40" s="46" t="s">
        <v>280</v>
      </c>
      <c r="H40" s="46" t="s">
        <v>280</v>
      </c>
      <c r="I40" s="46" t="s">
        <v>280</v>
      </c>
      <c r="J40" s="10" t="s">
        <v>168</v>
      </c>
      <c r="K40" s="74" t="s">
        <v>278</v>
      </c>
      <c r="L40" s="74" t="s">
        <v>278</v>
      </c>
      <c r="M40" s="46" t="s">
        <v>278</v>
      </c>
      <c r="N40" s="30" t="s">
        <v>202</v>
      </c>
      <c r="O40" s="74">
        <v>1</v>
      </c>
      <c r="P40" s="46" t="s">
        <v>285</v>
      </c>
      <c r="Q40" s="46" t="s">
        <v>290</v>
      </c>
    </row>
    <row r="41" spans="2:17" ht="18.75" customHeight="1">
      <c r="B41" s="10" t="s">
        <v>100</v>
      </c>
      <c r="C41" s="74">
        <v>2</v>
      </c>
      <c r="D41" s="74" t="s">
        <v>285</v>
      </c>
      <c r="E41" s="76" t="s">
        <v>282</v>
      </c>
      <c r="F41" s="48" t="s">
        <v>136</v>
      </c>
      <c r="G41" s="46" t="s">
        <v>278</v>
      </c>
      <c r="H41" s="46" t="s">
        <v>278</v>
      </c>
      <c r="I41" s="46" t="s">
        <v>278</v>
      </c>
      <c r="J41" s="10" t="s">
        <v>169</v>
      </c>
      <c r="K41" s="74" t="s">
        <v>278</v>
      </c>
      <c r="L41" s="74" t="s">
        <v>278</v>
      </c>
      <c r="M41" s="46" t="s">
        <v>278</v>
      </c>
      <c r="N41" s="30" t="s">
        <v>203</v>
      </c>
      <c r="O41" s="74">
        <v>1</v>
      </c>
      <c r="P41" s="46" t="s">
        <v>285</v>
      </c>
      <c r="Q41" s="46" t="s">
        <v>282</v>
      </c>
    </row>
    <row r="42" spans="2:17" ht="18.75" customHeight="1">
      <c r="B42" s="10" t="s">
        <v>101</v>
      </c>
      <c r="C42" s="74">
        <v>9</v>
      </c>
      <c r="D42" s="74">
        <v>127</v>
      </c>
      <c r="E42" s="76">
        <v>136426</v>
      </c>
      <c r="F42" s="48" t="s">
        <v>137</v>
      </c>
      <c r="G42" s="46" t="s">
        <v>278</v>
      </c>
      <c r="H42" s="46" t="s">
        <v>278</v>
      </c>
      <c r="I42" s="46" t="s">
        <v>278</v>
      </c>
      <c r="J42" s="10" t="s">
        <v>170</v>
      </c>
      <c r="K42" s="74">
        <v>4</v>
      </c>
      <c r="L42" s="74">
        <v>647</v>
      </c>
      <c r="M42" s="46">
        <v>777573</v>
      </c>
      <c r="N42" s="30" t="s">
        <v>204</v>
      </c>
      <c r="O42" s="74" t="s">
        <v>278</v>
      </c>
      <c r="P42" s="46" t="s">
        <v>278</v>
      </c>
      <c r="Q42" s="46" t="s">
        <v>278</v>
      </c>
    </row>
    <row r="43" spans="2:17" ht="18.75" customHeight="1">
      <c r="B43" s="10" t="s">
        <v>102</v>
      </c>
      <c r="C43" s="74">
        <v>1</v>
      </c>
      <c r="D43" s="74" t="s">
        <v>285</v>
      </c>
      <c r="E43" s="76" t="s">
        <v>284</v>
      </c>
      <c r="F43" s="48" t="s">
        <v>138</v>
      </c>
      <c r="G43" s="46" t="s">
        <v>278</v>
      </c>
      <c r="H43" s="46" t="s">
        <v>278</v>
      </c>
      <c r="I43" s="46" t="s">
        <v>278</v>
      </c>
      <c r="J43" s="10" t="s">
        <v>171</v>
      </c>
      <c r="K43" s="74">
        <v>3</v>
      </c>
      <c r="L43" s="74">
        <v>298</v>
      </c>
      <c r="M43" s="46">
        <v>3755613</v>
      </c>
      <c r="N43" s="30" t="s">
        <v>231</v>
      </c>
      <c r="O43" s="74">
        <v>1</v>
      </c>
      <c r="P43" s="46" t="s">
        <v>285</v>
      </c>
      <c r="Q43" s="46" t="s">
        <v>282</v>
      </c>
    </row>
    <row r="44" spans="2:17" ht="18.75" customHeight="1">
      <c r="B44" s="70" t="s">
        <v>103</v>
      </c>
      <c r="C44" s="77" t="s">
        <v>278</v>
      </c>
      <c r="D44" s="77" t="s">
        <v>278</v>
      </c>
      <c r="E44" s="78" t="s">
        <v>278</v>
      </c>
      <c r="F44" s="71" t="s">
        <v>139</v>
      </c>
      <c r="G44" s="57" t="s">
        <v>278</v>
      </c>
      <c r="H44" s="57" t="s">
        <v>278</v>
      </c>
      <c r="I44" s="57" t="s">
        <v>278</v>
      </c>
      <c r="J44" s="9"/>
      <c r="K44" s="77"/>
      <c r="L44" s="77"/>
      <c r="M44" s="57"/>
      <c r="N44" s="31" t="s">
        <v>232</v>
      </c>
      <c r="O44" s="77">
        <v>3</v>
      </c>
      <c r="P44" s="57">
        <v>50</v>
      </c>
      <c r="Q44" s="57">
        <v>52297</v>
      </c>
    </row>
    <row r="45" spans="2:17" ht="18.75" customHeight="1">
      <c r="B45" s="6"/>
      <c r="C45" s="7"/>
      <c r="D45" s="7"/>
      <c r="E45" s="15"/>
      <c r="F45" s="27"/>
      <c r="G45" s="15"/>
      <c r="H45" s="15"/>
      <c r="I45" s="44" t="s">
        <v>13</v>
      </c>
      <c r="M45" s="18"/>
      <c r="N45" s="18"/>
      <c r="O45" s="18"/>
      <c r="P45" s="18"/>
      <c r="Q45" s="44"/>
    </row>
    <row r="46" spans="2:17" ht="18.75" customHeight="1">
      <c r="B46" s="6"/>
      <c r="C46" s="6"/>
      <c r="D46" s="6"/>
      <c r="E46" s="27"/>
      <c r="F46" s="27"/>
      <c r="G46" s="27"/>
      <c r="H46" s="27"/>
      <c r="I46" s="44"/>
      <c r="J46" s="7"/>
      <c r="K46" s="7"/>
      <c r="L46" s="7"/>
      <c r="M46" s="15"/>
      <c r="N46" s="15"/>
      <c r="O46" s="15"/>
      <c r="P46" s="15"/>
      <c r="Q46" s="15"/>
    </row>
    <row r="47" spans="10:17" ht="18.75" customHeight="1">
      <c r="J47" s="6"/>
      <c r="K47" s="6"/>
      <c r="L47" s="6"/>
      <c r="M47" s="27"/>
      <c r="N47" s="27"/>
      <c r="O47" s="27"/>
      <c r="P47" s="27"/>
      <c r="Q47" s="27"/>
    </row>
    <row r="48" spans="1:17" ht="18.75" customHeight="1">
      <c r="A48" s="2"/>
      <c r="M48" s="18"/>
      <c r="N48" s="18"/>
      <c r="O48" s="18"/>
      <c r="P48" s="18"/>
      <c r="Q48" s="27"/>
    </row>
  </sheetData>
  <sheetProtection/>
  <mergeCells count="27">
    <mergeCell ref="Y5:Y6"/>
    <mergeCell ref="P5:P6"/>
    <mergeCell ref="Q5:Q6"/>
    <mergeCell ref="R3:Y3"/>
    <mergeCell ref="R5:R6"/>
    <mergeCell ref="S5:S6"/>
    <mergeCell ref="T5:T6"/>
    <mergeCell ref="U5:U6"/>
    <mergeCell ref="V5:V6"/>
    <mergeCell ref="W5:W6"/>
    <mergeCell ref="X5:X6"/>
    <mergeCell ref="J5:J6"/>
    <mergeCell ref="K5:K6"/>
    <mergeCell ref="L5:L6"/>
    <mergeCell ref="M5:M6"/>
    <mergeCell ref="N5:N6"/>
    <mergeCell ref="O5:O6"/>
    <mergeCell ref="J3:Q3"/>
    <mergeCell ref="B3:I3"/>
    <mergeCell ref="E5:E6"/>
    <mergeCell ref="C5:C6"/>
    <mergeCell ref="B5:B6"/>
    <mergeCell ref="D5:D6"/>
    <mergeCell ref="F5:F6"/>
    <mergeCell ref="G5:G6"/>
    <mergeCell ref="H5:H6"/>
    <mergeCell ref="I5:I6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  <colBreaks count="1" manualBreakCount="1">
    <brk id="9" min="1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SheetLayoutView="100" zoomScalePageLayoutView="0" workbookViewId="0" topLeftCell="A4">
      <selection activeCell="F15" sqref="F15"/>
    </sheetView>
  </sheetViews>
  <sheetFormatPr defaultColWidth="11.375" defaultRowHeight="18.75" customHeight="1"/>
  <cols>
    <col min="1" max="1" width="11.375" style="18" customWidth="1"/>
    <col min="2" max="3" width="11.375" style="34" customWidth="1"/>
    <col min="4" max="11" width="11.375" style="18" customWidth="1"/>
    <col min="12" max="12" width="11.375" style="35" customWidth="1"/>
    <col min="13" max="16384" width="11.375" style="18" customWidth="1"/>
  </cols>
  <sheetData>
    <row r="1" spans="2:10" ht="18.75" customHeight="1">
      <c r="B1" s="18"/>
      <c r="C1" s="18"/>
      <c r="J1" s="34"/>
    </row>
    <row r="2" spans="2:12" s="107" customFormat="1" ht="18.75" customHeight="1">
      <c r="B2" s="106">
        <v>94</v>
      </c>
      <c r="C2" s="106"/>
      <c r="I2" s="109"/>
      <c r="L2" s="108"/>
    </row>
    <row r="3" spans="2:9" ht="18.75" customHeight="1">
      <c r="B3" s="124"/>
      <c r="C3" s="124"/>
      <c r="D3" s="124"/>
      <c r="E3" s="124"/>
      <c r="F3" s="124"/>
      <c r="G3" s="124"/>
      <c r="H3" s="124"/>
      <c r="I3" s="124"/>
    </row>
    <row r="4" spans="2:11" ht="18.75" customHeight="1" thickBot="1">
      <c r="B4" s="36" t="s">
        <v>296</v>
      </c>
      <c r="C4" s="36"/>
      <c r="D4" s="37"/>
      <c r="E4" s="21"/>
      <c r="F4" s="21"/>
      <c r="G4" s="21"/>
      <c r="H4" s="21"/>
      <c r="I4" s="21" t="s">
        <v>260</v>
      </c>
      <c r="K4" s="34"/>
    </row>
    <row r="5" spans="2:11" ht="18.75" customHeight="1" thickTop="1">
      <c r="B5" s="135" t="s">
        <v>27</v>
      </c>
      <c r="C5" s="135"/>
      <c r="D5" s="135"/>
      <c r="E5" s="136"/>
      <c r="F5" s="162" t="s">
        <v>28</v>
      </c>
      <c r="G5" s="162"/>
      <c r="H5" s="162"/>
      <c r="I5" s="162"/>
      <c r="K5" s="34"/>
    </row>
    <row r="6" spans="2:11" ht="18.75" customHeight="1">
      <c r="B6" s="91" t="s">
        <v>0</v>
      </c>
      <c r="C6" s="92"/>
      <c r="D6" s="93"/>
      <c r="E6" s="53">
        <f>SUM(E7:E11)</f>
        <v>109191</v>
      </c>
      <c r="F6" s="94" t="s">
        <v>0</v>
      </c>
      <c r="G6" s="95"/>
      <c r="H6" s="93"/>
      <c r="I6" s="93">
        <f>SUM(I7:I11)</f>
        <v>109191</v>
      </c>
      <c r="K6" s="34"/>
    </row>
    <row r="7" spans="2:9" ht="18.75" customHeight="1">
      <c r="B7" s="15" t="s">
        <v>242</v>
      </c>
      <c r="C7" s="48"/>
      <c r="D7" s="87"/>
      <c r="E7" s="47" t="s">
        <v>261</v>
      </c>
      <c r="F7" s="88" t="s">
        <v>247</v>
      </c>
      <c r="G7" s="48"/>
      <c r="H7" s="87"/>
      <c r="I7" s="87">
        <v>1010</v>
      </c>
    </row>
    <row r="8" spans="2:12" ht="18.75" customHeight="1">
      <c r="B8" s="15" t="s">
        <v>243</v>
      </c>
      <c r="C8" s="48"/>
      <c r="D8" s="87"/>
      <c r="E8" s="47">
        <v>2991</v>
      </c>
      <c r="F8" s="88" t="s">
        <v>248</v>
      </c>
      <c r="G8" s="48"/>
      <c r="H8" s="104"/>
      <c r="I8" s="104">
        <v>632</v>
      </c>
      <c r="L8" s="43"/>
    </row>
    <row r="9" spans="2:12" ht="18.75" customHeight="1">
      <c r="B9" s="15" t="s">
        <v>244</v>
      </c>
      <c r="C9" s="48"/>
      <c r="D9" s="87"/>
      <c r="E9" s="47">
        <v>33302</v>
      </c>
      <c r="F9" s="164" t="s">
        <v>262</v>
      </c>
      <c r="G9" s="165"/>
      <c r="H9" s="104"/>
      <c r="I9" s="104">
        <v>14102</v>
      </c>
      <c r="L9" s="43"/>
    </row>
    <row r="10" spans="2:9" ht="18.75" customHeight="1">
      <c r="B10" s="15" t="s">
        <v>245</v>
      </c>
      <c r="C10" s="48"/>
      <c r="D10" s="87"/>
      <c r="E10" s="47">
        <v>360</v>
      </c>
      <c r="F10" s="88" t="s">
        <v>249</v>
      </c>
      <c r="G10" s="48"/>
      <c r="H10" s="104"/>
      <c r="I10" s="104">
        <v>91161</v>
      </c>
    </row>
    <row r="11" spans="2:9" ht="18.75" customHeight="1">
      <c r="B11" s="89" t="s">
        <v>246</v>
      </c>
      <c r="C11" s="71"/>
      <c r="D11" s="103"/>
      <c r="E11" s="58">
        <v>72538</v>
      </c>
      <c r="F11" s="90" t="s">
        <v>250</v>
      </c>
      <c r="G11" s="71"/>
      <c r="H11" s="103"/>
      <c r="I11" s="103">
        <v>2286</v>
      </c>
    </row>
    <row r="12" ht="18.75" customHeight="1">
      <c r="I12" s="19" t="s">
        <v>13</v>
      </c>
    </row>
    <row r="13" spans="2:9" ht="18.75" customHeight="1">
      <c r="B13" s="163"/>
      <c r="C13" s="163"/>
      <c r="D13" s="163"/>
      <c r="E13" s="163"/>
      <c r="F13" s="163"/>
      <c r="G13" s="163"/>
      <c r="H13" s="163"/>
      <c r="I13" s="163"/>
    </row>
    <row r="48" ht="18.75" customHeight="1">
      <c r="A48" s="34"/>
    </row>
  </sheetData>
  <sheetProtection/>
  <mergeCells count="5">
    <mergeCell ref="B5:E5"/>
    <mergeCell ref="F5:I5"/>
    <mergeCell ref="B13:I13"/>
    <mergeCell ref="B3:I3"/>
    <mergeCell ref="F9:G9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mitsuru</dc:creator>
  <cp:keywords/>
  <dc:description/>
  <cp:lastModifiedBy>情報システム課</cp:lastModifiedBy>
  <cp:lastPrinted>2014-05-07T07:34:25Z</cp:lastPrinted>
  <dcterms:created xsi:type="dcterms:W3CDTF">2001-06-05T02:11:26Z</dcterms:created>
  <dcterms:modified xsi:type="dcterms:W3CDTF">2014-05-07T07:50:11Z</dcterms:modified>
  <cp:category/>
  <cp:version/>
  <cp:contentType/>
  <cp:contentStatus/>
</cp:coreProperties>
</file>