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data\FDRD\54011\Desktop\年齢別人口（昭和）\"/>
    </mc:Choice>
  </mc:AlternateContent>
  <bookViews>
    <workbookView xWindow="0" yWindow="0" windowWidth="20490" windowHeight="7230"/>
  </bookViews>
  <sheets>
    <sheet name="Ｓ55年　表1" sheetId="10732" r:id="rId1"/>
    <sheet name="Ｓ55年　表2" sheetId="10733" r:id="rId2"/>
  </sheets>
  <definedNames>
    <definedName name="_xlnm.Print_Area" localSheetId="0">'Ｓ55年　表1'!$A$1:$M$138</definedName>
    <definedName name="_xlnm.Print_Area" localSheetId="1">'Ｓ55年　表2'!$A$1:$S$129</definedName>
    <definedName name="_xlnm.Print_Titles" localSheetId="0">'Ｓ55年　表1'!$3:$3</definedName>
    <definedName name="_xlnm.Print_Titles" localSheetId="1">'Ｓ55年　表2'!$3:$5</definedName>
  </definedNames>
  <calcPr calcId="152511"/>
</workbook>
</file>

<file path=xl/calcChain.xml><?xml version="1.0" encoding="utf-8"?>
<calcChain xmlns="http://schemas.openxmlformats.org/spreadsheetml/2006/main">
  <c r="B7" i="10732" l="1"/>
  <c r="E6" i="10733" l="1"/>
  <c r="H6" i="10733" l="1"/>
  <c r="G6" i="10733"/>
  <c r="C127" i="10733" l="1"/>
  <c r="C126" i="10733"/>
  <c r="C125" i="10733"/>
  <c r="C124" i="10733"/>
  <c r="C123" i="10733"/>
  <c r="C122" i="10733"/>
  <c r="C121" i="10733"/>
  <c r="C120" i="10733"/>
  <c r="C119" i="10733"/>
  <c r="C118" i="10733"/>
  <c r="C117" i="10733"/>
  <c r="C116" i="10733"/>
  <c r="C115" i="10733"/>
  <c r="C114" i="10733"/>
  <c r="C113" i="10733"/>
  <c r="C112" i="10733"/>
  <c r="C111" i="10733"/>
  <c r="C110" i="10733"/>
  <c r="C109" i="10733"/>
  <c r="C108" i="10733"/>
  <c r="C107" i="10733"/>
  <c r="C106" i="10733"/>
  <c r="C105" i="10733"/>
  <c r="C104" i="10733"/>
  <c r="C103" i="10733"/>
  <c r="C102" i="10733"/>
  <c r="C101" i="10733"/>
  <c r="C100" i="10733"/>
  <c r="C99" i="10733"/>
  <c r="C98" i="10733"/>
  <c r="C97" i="10733"/>
  <c r="C96" i="10733"/>
  <c r="C95" i="10733"/>
  <c r="C94" i="10733"/>
  <c r="C93" i="10733"/>
  <c r="C92" i="10733"/>
  <c r="C91" i="10733"/>
  <c r="C90" i="10733"/>
  <c r="C89" i="10733"/>
  <c r="C88" i="10733"/>
  <c r="C87" i="10733"/>
  <c r="C86" i="10733"/>
  <c r="C85" i="10733"/>
  <c r="C84" i="10733"/>
  <c r="C83" i="10733"/>
  <c r="C82" i="10733"/>
  <c r="C81" i="10733"/>
  <c r="C80" i="10733"/>
  <c r="C79" i="10733"/>
  <c r="C78" i="10733"/>
  <c r="C77" i="10733"/>
  <c r="C76" i="10733"/>
  <c r="C75" i="10733"/>
  <c r="C74" i="10733"/>
  <c r="C73" i="10733"/>
  <c r="C72" i="10733"/>
  <c r="C71" i="10733"/>
  <c r="C70" i="10733"/>
  <c r="C69" i="10733"/>
  <c r="C68" i="10733"/>
  <c r="C67" i="10733"/>
  <c r="C66" i="10733"/>
  <c r="C65" i="10733"/>
  <c r="C64" i="10733"/>
  <c r="C63" i="10733"/>
  <c r="C62" i="10733"/>
  <c r="C61" i="10733"/>
  <c r="C60" i="10733"/>
  <c r="C59" i="10733"/>
  <c r="C58" i="10733"/>
  <c r="C57" i="10733"/>
  <c r="C56" i="10733"/>
  <c r="C55" i="10733"/>
  <c r="C54" i="10733"/>
  <c r="C53" i="10733"/>
  <c r="C52" i="10733"/>
  <c r="C51" i="10733"/>
  <c r="C50" i="10733"/>
  <c r="C49" i="10733"/>
  <c r="C48" i="10733"/>
  <c r="C47" i="10733"/>
  <c r="C46" i="10733"/>
  <c r="C45" i="10733"/>
  <c r="C44" i="10733"/>
  <c r="C43" i="10733"/>
  <c r="C42" i="10733"/>
  <c r="C41" i="10733"/>
  <c r="C40" i="10733"/>
  <c r="C39" i="10733"/>
  <c r="C38" i="10733"/>
  <c r="C37" i="10733"/>
  <c r="C36" i="10733"/>
  <c r="C35" i="10733"/>
  <c r="C34" i="10733"/>
  <c r="C33" i="10733"/>
  <c r="C32" i="10733"/>
  <c r="C31" i="10733"/>
  <c r="C30" i="10733"/>
  <c r="C29" i="10733"/>
  <c r="C28" i="10733"/>
  <c r="C27" i="10733"/>
  <c r="C26" i="10733"/>
  <c r="C25" i="10733"/>
  <c r="C24" i="10733"/>
  <c r="C23" i="10733"/>
  <c r="C22" i="10733"/>
  <c r="C21" i="10733"/>
  <c r="C20" i="10733"/>
  <c r="C19" i="10733"/>
  <c r="C18" i="10733"/>
  <c r="C17" i="10733"/>
  <c r="C16" i="10733"/>
  <c r="C15" i="10733"/>
  <c r="C14" i="10733"/>
  <c r="C13" i="10733"/>
  <c r="C12" i="10733"/>
  <c r="C11" i="10733"/>
  <c r="C10" i="10733"/>
  <c r="C9" i="10733"/>
  <c r="C8" i="10733"/>
  <c r="C7" i="10733"/>
  <c r="F127" i="10733"/>
  <c r="F126" i="10733"/>
  <c r="F125" i="10733"/>
  <c r="F124" i="10733"/>
  <c r="F123" i="10733"/>
  <c r="F122" i="10733"/>
  <c r="F121" i="10733"/>
  <c r="F120" i="10733"/>
  <c r="F119" i="10733"/>
  <c r="F118" i="10733"/>
  <c r="F117" i="10733"/>
  <c r="F116" i="10733"/>
  <c r="F115" i="10733"/>
  <c r="F114" i="10733"/>
  <c r="F113" i="10733"/>
  <c r="F112" i="10733"/>
  <c r="F111" i="10733"/>
  <c r="F110" i="10733"/>
  <c r="F109" i="10733"/>
  <c r="F108" i="10733"/>
  <c r="F107" i="10733"/>
  <c r="F106" i="10733"/>
  <c r="F105" i="10733"/>
  <c r="F104" i="10733"/>
  <c r="F103" i="10733"/>
  <c r="F102" i="10733"/>
  <c r="F101" i="10733"/>
  <c r="F100" i="10733"/>
  <c r="F99" i="10733"/>
  <c r="F98" i="10733"/>
  <c r="F97" i="10733"/>
  <c r="F96" i="10733"/>
  <c r="F95" i="10733"/>
  <c r="F94" i="10733"/>
  <c r="F93" i="10733"/>
  <c r="F92" i="10733"/>
  <c r="F91" i="10733"/>
  <c r="F90" i="10733"/>
  <c r="F89" i="10733"/>
  <c r="F88" i="10733"/>
  <c r="F87" i="10733"/>
  <c r="F86" i="10733"/>
  <c r="F85" i="10733"/>
  <c r="F84" i="10733"/>
  <c r="F83" i="10733"/>
  <c r="F82" i="10733"/>
  <c r="F81" i="10733"/>
  <c r="F80" i="10733"/>
  <c r="F79" i="10733"/>
  <c r="F78" i="10733"/>
  <c r="F77" i="10733"/>
  <c r="F76" i="10733"/>
  <c r="F75" i="10733"/>
  <c r="F74" i="10733"/>
  <c r="F73" i="10733"/>
  <c r="F72" i="10733"/>
  <c r="F71" i="10733"/>
  <c r="F70" i="10733"/>
  <c r="F69" i="10733"/>
  <c r="F68" i="10733"/>
  <c r="F67" i="10733"/>
  <c r="F66" i="10733"/>
  <c r="F65" i="10733"/>
  <c r="F64" i="10733"/>
  <c r="F63" i="10733"/>
  <c r="F62" i="10733"/>
  <c r="F61" i="10733"/>
  <c r="F60" i="10733"/>
  <c r="F59" i="10733"/>
  <c r="F58" i="10733"/>
  <c r="F57" i="10733"/>
  <c r="F56" i="10733"/>
  <c r="F55" i="10733"/>
  <c r="F54" i="10733"/>
  <c r="F53" i="10733"/>
  <c r="F52" i="10733"/>
  <c r="F51" i="10733"/>
  <c r="F50" i="10733"/>
  <c r="F49" i="10733"/>
  <c r="F48" i="10733"/>
  <c r="F47" i="10733"/>
  <c r="F46" i="10733"/>
  <c r="F45" i="10733"/>
  <c r="F44" i="10733"/>
  <c r="F43" i="10733"/>
  <c r="F42" i="10733"/>
  <c r="F41" i="10733"/>
  <c r="F40" i="10733"/>
  <c r="F39" i="10733"/>
  <c r="F38" i="10733"/>
  <c r="F37" i="10733"/>
  <c r="F36" i="10733"/>
  <c r="F35" i="10733"/>
  <c r="F34" i="10733"/>
  <c r="F33" i="10733"/>
  <c r="F32" i="10733"/>
  <c r="F31" i="10733"/>
  <c r="F30" i="10733"/>
  <c r="F29" i="10733"/>
  <c r="F28" i="10733"/>
  <c r="F27" i="10733"/>
  <c r="F26" i="10733"/>
  <c r="F25" i="10733"/>
  <c r="F24" i="10733"/>
  <c r="F23" i="10733"/>
  <c r="F22" i="10733"/>
  <c r="F21" i="10733"/>
  <c r="F20" i="10733"/>
  <c r="F19" i="10733"/>
  <c r="F18" i="10733"/>
  <c r="F17" i="10733"/>
  <c r="F16" i="10733"/>
  <c r="F15" i="10733"/>
  <c r="F14" i="10733"/>
  <c r="F13" i="10733"/>
  <c r="F12" i="10733"/>
  <c r="F11" i="10733"/>
  <c r="F10" i="10733"/>
  <c r="F9" i="10733"/>
  <c r="F8" i="10733"/>
  <c r="F7" i="10733"/>
  <c r="B14" i="10733" l="1"/>
  <c r="B20" i="10733"/>
  <c r="B26" i="10733"/>
  <c r="B38" i="10733"/>
  <c r="B70" i="10733"/>
  <c r="B78" i="10733"/>
  <c r="B88" i="10733"/>
  <c r="B92" i="10733"/>
  <c r="B106" i="10733"/>
  <c r="B108" i="10733"/>
  <c r="B110" i="10733"/>
  <c r="B116" i="10733"/>
  <c r="B118" i="10733"/>
  <c r="B94" i="10733"/>
  <c r="B80" i="10733"/>
  <c r="B96" i="10733"/>
  <c r="B86" i="10733"/>
  <c r="B68" i="10733"/>
  <c r="B56" i="10733"/>
  <c r="B52" i="10733"/>
  <c r="B60" i="10733"/>
  <c r="B58" i="10733"/>
  <c r="B50" i="10733"/>
  <c r="B46" i="10733"/>
  <c r="B42" i="10733"/>
  <c r="B40" i="10733"/>
  <c r="B22" i="10733"/>
  <c r="B16" i="10733"/>
  <c r="B124" i="10733"/>
  <c r="B122" i="10733"/>
  <c r="B104" i="10733"/>
  <c r="B102" i="10733"/>
  <c r="B74" i="10733"/>
  <c r="B54" i="10733"/>
  <c r="B32" i="10733"/>
  <c r="B30" i="10733"/>
  <c r="B24" i="10733"/>
  <c r="B18" i="10733"/>
  <c r="B12" i="10733"/>
  <c r="B8" i="10733"/>
  <c r="B126" i="10733"/>
  <c r="B120" i="10733"/>
  <c r="B114" i="10733"/>
  <c r="B112" i="10733"/>
  <c r="B100" i="10733"/>
  <c r="B98" i="10733"/>
  <c r="B90" i="10733"/>
  <c r="B84" i="10733"/>
  <c r="B82" i="10733"/>
  <c r="B76" i="10733"/>
  <c r="B72" i="10733"/>
  <c r="B66" i="10733"/>
  <c r="B64" i="10733"/>
  <c r="B62" i="10733"/>
  <c r="B48" i="10733"/>
  <c r="B44" i="10733"/>
  <c r="B36" i="10733"/>
  <c r="B34" i="10733"/>
  <c r="B28" i="10733"/>
  <c r="B10" i="10733"/>
  <c r="F6" i="10733"/>
  <c r="B7" i="10733"/>
  <c r="B9" i="10733"/>
  <c r="B11" i="10733"/>
  <c r="B13" i="10733"/>
  <c r="B15" i="10733"/>
  <c r="B17" i="10733"/>
  <c r="B19" i="10733"/>
  <c r="B21" i="10733"/>
  <c r="B23" i="10733"/>
  <c r="B25" i="10733"/>
  <c r="B27" i="10733"/>
  <c r="B29" i="10733"/>
  <c r="B31" i="10733"/>
  <c r="B33" i="10733"/>
  <c r="B35" i="10733"/>
  <c r="B37" i="10733"/>
  <c r="B39" i="10733"/>
  <c r="B41" i="10733"/>
  <c r="B43" i="10733"/>
  <c r="B45" i="10733"/>
  <c r="B47" i="10733"/>
  <c r="B49" i="10733"/>
  <c r="B51" i="10733"/>
  <c r="B53" i="10733"/>
  <c r="B55" i="10733"/>
  <c r="B57" i="10733"/>
  <c r="B59" i="10733"/>
  <c r="B61" i="10733"/>
  <c r="B63" i="10733"/>
  <c r="B65" i="10733"/>
  <c r="B67" i="10733"/>
  <c r="B69" i="10733"/>
  <c r="B71" i="10733"/>
  <c r="B73" i="10733"/>
  <c r="B75" i="10733"/>
  <c r="B77" i="10733"/>
  <c r="B79" i="10733"/>
  <c r="B81" i="10733"/>
  <c r="B83" i="10733"/>
  <c r="B85" i="10733"/>
  <c r="B87" i="10733"/>
  <c r="B89" i="10733"/>
  <c r="B91" i="10733"/>
  <c r="B93" i="10733"/>
  <c r="B95" i="10733"/>
  <c r="B97" i="10733"/>
  <c r="B99" i="10733"/>
  <c r="B101" i="10733"/>
  <c r="B103" i="10733"/>
  <c r="B105" i="10733"/>
  <c r="B107" i="10733"/>
  <c r="B109" i="10733"/>
  <c r="B111" i="10733"/>
  <c r="B113" i="10733"/>
  <c r="B115" i="10733"/>
  <c r="B117" i="10733"/>
  <c r="B119" i="10733"/>
  <c r="B121" i="10733"/>
  <c r="B123" i="10733"/>
  <c r="B125" i="10733"/>
  <c r="B127" i="10733"/>
  <c r="C6" i="10733"/>
  <c r="D4" i="10732"/>
  <c r="C4" i="10732"/>
  <c r="B126" i="10732"/>
  <c r="B125" i="10732"/>
  <c r="B124" i="10732"/>
  <c r="B123" i="10732"/>
  <c r="B122" i="10732"/>
  <c r="B121" i="10732"/>
  <c r="B120" i="10732"/>
  <c r="B119" i="10732"/>
  <c r="B118" i="10732"/>
  <c r="B117" i="10732"/>
  <c r="B116" i="10732"/>
  <c r="B115" i="10732"/>
  <c r="B114" i="10732"/>
  <c r="B113" i="10732"/>
  <c r="B112" i="10732"/>
  <c r="B111" i="10732"/>
  <c r="B110" i="10732"/>
  <c r="B109" i="10732"/>
  <c r="B108" i="10732"/>
  <c r="B107" i="10732"/>
  <c r="B106" i="10732"/>
  <c r="B105" i="10732"/>
  <c r="B104" i="10732"/>
  <c r="B103" i="10732"/>
  <c r="B102" i="10732"/>
  <c r="B101" i="10732"/>
  <c r="B100" i="10732"/>
  <c r="B99" i="10732"/>
  <c r="B98" i="10732"/>
  <c r="B97" i="10732"/>
  <c r="B96" i="10732"/>
  <c r="B95" i="10732"/>
  <c r="B94" i="10732"/>
  <c r="B93" i="10732"/>
  <c r="B92" i="10732"/>
  <c r="B91" i="10732"/>
  <c r="B90" i="10732"/>
  <c r="B89" i="10732"/>
  <c r="B88" i="10732"/>
  <c r="B87" i="10732"/>
  <c r="B86" i="10732"/>
  <c r="B85" i="10732"/>
  <c r="B84" i="10732"/>
  <c r="B83" i="10732"/>
  <c r="B82" i="10732"/>
  <c r="B81" i="10732"/>
  <c r="B80" i="10732"/>
  <c r="B79" i="10732"/>
  <c r="B78" i="10732"/>
  <c r="B77" i="10732"/>
  <c r="B76" i="10732"/>
  <c r="B75" i="10732"/>
  <c r="B74" i="10732"/>
  <c r="B73" i="10732"/>
  <c r="B72" i="10732"/>
  <c r="B71" i="10732"/>
  <c r="B70" i="10732"/>
  <c r="B69" i="10732"/>
  <c r="B68" i="10732"/>
  <c r="B67" i="10732"/>
  <c r="B66" i="10732"/>
  <c r="B65" i="10732"/>
  <c r="B64" i="10732"/>
  <c r="B63" i="10732"/>
  <c r="B62" i="10732"/>
  <c r="B61" i="10732"/>
  <c r="B60" i="10732"/>
  <c r="B59" i="10732"/>
  <c r="B58" i="10732"/>
  <c r="B57" i="10732"/>
  <c r="B56" i="10732"/>
  <c r="B55" i="10732"/>
  <c r="B54" i="10732"/>
  <c r="B53" i="10732"/>
  <c r="B52" i="10732"/>
  <c r="B51" i="10732"/>
  <c r="B50" i="10732"/>
  <c r="B49" i="10732"/>
  <c r="B48" i="10732"/>
  <c r="B47" i="10732"/>
  <c r="B46" i="10732"/>
  <c r="B45" i="10732"/>
  <c r="B44" i="10732"/>
  <c r="B43" i="10732"/>
  <c r="B42" i="10732"/>
  <c r="B41" i="10732"/>
  <c r="B40" i="10732"/>
  <c r="B39" i="10732"/>
  <c r="B38" i="10732"/>
  <c r="B37" i="10732"/>
  <c r="B36" i="10732"/>
  <c r="B35" i="10732"/>
  <c r="B34" i="10732"/>
  <c r="B33" i="10732"/>
  <c r="B32" i="10732"/>
  <c r="B31" i="10732"/>
  <c r="B30" i="10732"/>
  <c r="B29" i="10732"/>
  <c r="B28" i="10732"/>
  <c r="B27" i="10732"/>
  <c r="B26" i="10732"/>
  <c r="B25" i="10732"/>
  <c r="B24" i="10732"/>
  <c r="B23" i="10732"/>
  <c r="B22" i="10732"/>
  <c r="B21" i="10732"/>
  <c r="B20" i="10732"/>
  <c r="B19" i="10732"/>
  <c r="B18" i="10732"/>
  <c r="B17" i="10732"/>
  <c r="B16" i="10732"/>
  <c r="B15" i="10732"/>
  <c r="B14" i="10732"/>
  <c r="B13" i="10732"/>
  <c r="B12" i="10732"/>
  <c r="B11" i="10732"/>
  <c r="B10" i="10732"/>
  <c r="B9" i="10732"/>
  <c r="B8" i="10732"/>
  <c r="B6" i="10732"/>
  <c r="B5" i="10732"/>
  <c r="B6" i="10733" l="1"/>
  <c r="B4" i="10732"/>
  <c r="N69" i="10733"/>
  <c r="L69" i="10733"/>
  <c r="N68" i="10733"/>
  <c r="L68" i="10733"/>
  <c r="N67" i="10733"/>
  <c r="L67" i="10733"/>
  <c r="N66" i="10733"/>
  <c r="L66" i="10733"/>
  <c r="N65" i="10733"/>
  <c r="L65" i="10733"/>
  <c r="N64" i="10733"/>
  <c r="L64" i="10733"/>
  <c r="N63" i="10733"/>
  <c r="L63" i="10733"/>
  <c r="N62" i="10733"/>
  <c r="L62" i="10733"/>
  <c r="N61" i="10733"/>
  <c r="L61" i="10733"/>
  <c r="N60" i="10733"/>
  <c r="L60" i="10733"/>
  <c r="N59" i="10733"/>
  <c r="L59" i="10733"/>
  <c r="N58" i="10733"/>
  <c r="L58" i="10733"/>
  <c r="N57" i="10733"/>
  <c r="L57" i="10733"/>
  <c r="N56" i="10733"/>
  <c r="L56" i="10733"/>
  <c r="N55" i="10733"/>
  <c r="L55" i="10733"/>
  <c r="N54" i="10733"/>
  <c r="L54" i="10733"/>
  <c r="N53" i="10733"/>
  <c r="L53" i="10733"/>
  <c r="N52" i="10733"/>
  <c r="L52" i="10733"/>
  <c r="N51" i="10733"/>
  <c r="L51" i="10733"/>
  <c r="N50" i="10733"/>
  <c r="L50" i="10733"/>
  <c r="N49" i="10733"/>
  <c r="L49" i="10733"/>
  <c r="L70" i="10733" s="1"/>
  <c r="P50" i="10733" l="1"/>
  <c r="P51" i="10733"/>
  <c r="P52" i="10733"/>
  <c r="P55" i="10733"/>
  <c r="P57" i="10733"/>
  <c r="P58" i="10733"/>
  <c r="P60" i="10733"/>
  <c r="P61" i="10733"/>
  <c r="P62" i="10733"/>
  <c r="P64" i="10733"/>
  <c r="P67" i="10733"/>
  <c r="P68" i="10733"/>
  <c r="P69" i="10733"/>
  <c r="P66" i="10733"/>
  <c r="P65" i="10733"/>
  <c r="P63" i="10733"/>
  <c r="P59" i="10733"/>
  <c r="P56" i="10733"/>
  <c r="P54" i="10733"/>
  <c r="P53" i="10733"/>
  <c r="N70" i="10733"/>
  <c r="P49" i="10733"/>
  <c r="P32" i="10733"/>
  <c r="P31" i="10733"/>
  <c r="P30" i="10733"/>
  <c r="P29" i="10733"/>
  <c r="N29" i="10733"/>
  <c r="P28" i="10733"/>
  <c r="N28" i="10733"/>
  <c r="P27" i="10733"/>
  <c r="N27" i="10733"/>
  <c r="P26" i="10733"/>
  <c r="N26" i="10733"/>
  <c r="P25" i="10733"/>
  <c r="P24" i="10733"/>
  <c r="P23" i="10733"/>
  <c r="P22" i="10733"/>
  <c r="P21" i="10733"/>
  <c r="N21" i="10733"/>
  <c r="P20" i="10733"/>
  <c r="N20" i="10733"/>
  <c r="P19" i="10733"/>
  <c r="N19" i="10733"/>
  <c r="P18" i="10733"/>
  <c r="N18" i="10733"/>
  <c r="P33" i="10733"/>
  <c r="N33" i="10733"/>
  <c r="L33" i="10733"/>
  <c r="N32" i="10733"/>
  <c r="L32" i="10733"/>
  <c r="N31" i="10733"/>
  <c r="L31" i="10733"/>
  <c r="N30" i="10733"/>
  <c r="L30" i="10733"/>
  <c r="L29" i="10733"/>
  <c r="L28" i="10733"/>
  <c r="L27" i="10733"/>
  <c r="L26" i="10733"/>
  <c r="N25" i="10733"/>
  <c r="L25" i="10733"/>
  <c r="P16" i="10733"/>
  <c r="N16" i="10733"/>
  <c r="N24" i="10733"/>
  <c r="L24" i="10733"/>
  <c r="N23" i="10733"/>
  <c r="L23" i="10733"/>
  <c r="N22" i="10733"/>
  <c r="L22" i="10733"/>
  <c r="L21" i="10733"/>
  <c r="L20" i="10733"/>
  <c r="L19" i="10733"/>
  <c r="P15" i="10733"/>
  <c r="N15" i="10733"/>
  <c r="L18" i="10733"/>
  <c r="P17" i="10733"/>
  <c r="N17" i="10733"/>
  <c r="L17" i="10733"/>
  <c r="L16" i="10733"/>
  <c r="L15" i="10733"/>
  <c r="L14" i="10733"/>
  <c r="L13" i="10733"/>
  <c r="P14" i="10733"/>
  <c r="N14" i="10733"/>
  <c r="P13" i="10733"/>
  <c r="N13" i="10733"/>
  <c r="P70" i="10733" l="1"/>
  <c r="L34" i="10733"/>
  <c r="N34" i="10733"/>
  <c r="P34" i="10733"/>
  <c r="J27" i="10732"/>
  <c r="I27" i="10732"/>
  <c r="G27" i="10732"/>
  <c r="J26" i="10732"/>
  <c r="I26" i="10732"/>
  <c r="G26" i="10732"/>
  <c r="J25" i="10732"/>
  <c r="I25" i="10732"/>
  <c r="G25" i="10732"/>
  <c r="J24" i="10732"/>
  <c r="I24" i="10732"/>
  <c r="G24" i="10732"/>
  <c r="J23" i="10732"/>
  <c r="I23" i="10732"/>
  <c r="G23" i="10732"/>
  <c r="J22" i="10732"/>
  <c r="I22" i="10732"/>
  <c r="G22" i="10732"/>
  <c r="J21" i="10732"/>
  <c r="I21" i="10732"/>
  <c r="G21" i="10732"/>
  <c r="J20" i="10732"/>
  <c r="I20" i="10732"/>
  <c r="G20" i="10732"/>
  <c r="J19" i="10732"/>
  <c r="I19" i="10732"/>
  <c r="G19" i="10732"/>
  <c r="J18" i="10732"/>
  <c r="I18" i="10732"/>
  <c r="G18" i="10732"/>
  <c r="J17" i="10732"/>
  <c r="I17" i="10732"/>
  <c r="G17" i="10732"/>
  <c r="J16" i="10732"/>
  <c r="I16" i="10732"/>
  <c r="G16" i="10732"/>
  <c r="J15" i="10732"/>
  <c r="I15" i="10732"/>
  <c r="G15" i="10732"/>
  <c r="J14" i="10732"/>
  <c r="I14" i="10732"/>
  <c r="G14" i="10732"/>
  <c r="J13" i="10732"/>
  <c r="I13" i="10732"/>
  <c r="G13" i="10732"/>
  <c r="J12" i="10732"/>
  <c r="I12" i="10732"/>
  <c r="G12" i="10732"/>
  <c r="J11" i="10732"/>
  <c r="I11" i="10732"/>
  <c r="G11" i="10732"/>
  <c r="J10" i="10732"/>
  <c r="I10" i="10732"/>
  <c r="G10" i="10732"/>
  <c r="J9" i="10732"/>
  <c r="I9" i="10732"/>
  <c r="G9" i="10732"/>
  <c r="J8" i="10732"/>
  <c r="I8" i="10732"/>
  <c r="G8" i="10732"/>
  <c r="J7" i="10732"/>
  <c r="I7" i="10732"/>
  <c r="G7" i="10732"/>
  <c r="D137" i="10732" l="1"/>
  <c r="C137" i="10732"/>
  <c r="D136" i="10732"/>
  <c r="C136" i="10732"/>
  <c r="D135" i="10732"/>
  <c r="C135" i="10732"/>
  <c r="D134" i="10732"/>
  <c r="C134" i="10732"/>
  <c r="D133" i="10732"/>
  <c r="C133" i="10732"/>
  <c r="B133" i="10732"/>
  <c r="B137" i="10732"/>
  <c r="B136" i="10732"/>
  <c r="B135" i="10732"/>
  <c r="B134" i="10732"/>
</calcChain>
</file>

<file path=xl/sharedStrings.xml><?xml version="1.0" encoding="utf-8"?>
<sst xmlns="http://schemas.openxmlformats.org/spreadsheetml/2006/main" count="271" uniqueCount="67">
  <si>
    <t>年齢</t>
    <rPh sb="0" eb="2">
      <t>ネンレイ</t>
    </rPh>
    <phoneticPr fontId="2"/>
  </si>
  <si>
    <t>100歳以上</t>
    <rPh sb="3" eb="6">
      <t>サイイジョウ</t>
    </rPh>
    <phoneticPr fontId="2"/>
  </si>
  <si>
    <t>0～4</t>
    <phoneticPr fontId="2"/>
  </si>
  <si>
    <t>70～74</t>
    <phoneticPr fontId="2"/>
  </si>
  <si>
    <t>5～9</t>
    <phoneticPr fontId="2"/>
  </si>
  <si>
    <t>50～54</t>
    <phoneticPr fontId="2"/>
  </si>
  <si>
    <t>55～59</t>
    <phoneticPr fontId="2"/>
  </si>
  <si>
    <t>10～14</t>
    <phoneticPr fontId="2"/>
  </si>
  <si>
    <t>60～64</t>
    <phoneticPr fontId="2"/>
  </si>
  <si>
    <t>15～19</t>
    <phoneticPr fontId="2"/>
  </si>
  <si>
    <t>65～69</t>
    <phoneticPr fontId="2"/>
  </si>
  <si>
    <t>20～24</t>
    <phoneticPr fontId="2"/>
  </si>
  <si>
    <t>25～29</t>
    <phoneticPr fontId="2"/>
  </si>
  <si>
    <t>75～79</t>
    <phoneticPr fontId="2"/>
  </si>
  <si>
    <t>30～34</t>
    <phoneticPr fontId="2"/>
  </si>
  <si>
    <t>80～84</t>
    <phoneticPr fontId="2"/>
  </si>
  <si>
    <t>85～89</t>
    <phoneticPr fontId="2"/>
  </si>
  <si>
    <t>40～44</t>
    <phoneticPr fontId="2"/>
  </si>
  <si>
    <t>90～94</t>
    <phoneticPr fontId="2"/>
  </si>
  <si>
    <t>45～49</t>
    <phoneticPr fontId="2"/>
  </si>
  <si>
    <t>95～99</t>
    <phoneticPr fontId="2"/>
  </si>
  <si>
    <t>不詳</t>
    <rPh sb="0" eb="2">
      <t>フショウ</t>
    </rPh>
    <phoneticPr fontId="2"/>
  </si>
  <si>
    <t>男</t>
  </si>
  <si>
    <t>女</t>
  </si>
  <si>
    <t>総数</t>
    <phoneticPr fontId="2"/>
  </si>
  <si>
    <t>　年齢不詳</t>
    <rPh sb="1" eb="3">
      <t>ネンレイ</t>
    </rPh>
    <rPh sb="3" eb="5">
      <t>フショウ</t>
    </rPh>
    <phoneticPr fontId="2"/>
  </si>
  <si>
    <t>　0～14歳</t>
    <rPh sb="5" eb="6">
      <t>サイ</t>
    </rPh>
    <phoneticPr fontId="2"/>
  </si>
  <si>
    <t>　15～64歳</t>
    <rPh sb="6" eb="7">
      <t>サイ</t>
    </rPh>
    <phoneticPr fontId="2"/>
  </si>
  <si>
    <t>　65歳以上</t>
    <rPh sb="3" eb="6">
      <t>サイイジョウ</t>
    </rPh>
    <phoneticPr fontId="2"/>
  </si>
  <si>
    <t>神奈川県年齢別人口統計調査</t>
  </si>
  <si>
    <t>≪参考≫年齢３区分別人口</t>
    <rPh sb="1" eb="3">
      <t>サンコウ</t>
    </rPh>
    <rPh sb="4" eb="6">
      <t>ネンレイ</t>
    </rPh>
    <rPh sb="7" eb="9">
      <t>クブン</t>
    </rPh>
    <rPh sb="9" eb="10">
      <t>ベツ</t>
    </rPh>
    <rPh sb="10" eb="12">
      <t>ジンコウ</t>
    </rPh>
    <phoneticPr fontId="2"/>
  </si>
  <si>
    <t>総数</t>
    <rPh sb="0" eb="2">
      <t>ソウスウ</t>
    </rPh>
    <phoneticPr fontId="2"/>
  </si>
  <si>
    <t>小田原市</t>
    <rPh sb="0" eb="4">
      <t>オダワラシ</t>
    </rPh>
    <phoneticPr fontId="2"/>
  </si>
  <si>
    <t>0</t>
    <phoneticPr fontId="2"/>
  </si>
  <si>
    <t>10,000人</t>
    <rPh sb="6" eb="7">
      <t>ニン</t>
    </rPh>
    <phoneticPr fontId="2"/>
  </si>
  <si>
    <t>年齢（５歳区分）・男女別人口</t>
    <rPh sb="0" eb="2">
      <t>ネンレイ</t>
    </rPh>
    <rPh sb="4" eb="5">
      <t>サイ</t>
    </rPh>
    <rPh sb="5" eb="7">
      <t>クブン</t>
    </rPh>
    <rPh sb="9" eb="11">
      <t>ダンジョ</t>
    </rPh>
    <rPh sb="11" eb="12">
      <t>ベツ</t>
    </rPh>
    <rPh sb="12" eb="14">
      <t>ジンコウ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</si>
  <si>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</si>
  <si>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</si>
  <si>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35～39</t>
    <phoneticPr fontId="2"/>
  </si>
  <si>
    <t>１　年齢別人口</t>
    <rPh sb="2" eb="4">
      <t>ネンレイ</t>
    </rPh>
    <rPh sb="4" eb="5">
      <t>ベツ</t>
    </rPh>
    <rPh sb="5" eb="7">
      <t>ジンコウ</t>
    </rPh>
    <phoneticPr fontId="2"/>
  </si>
  <si>
    <t>２　年齢別異動人口</t>
    <rPh sb="2" eb="4">
      <t>ネンレイ</t>
    </rPh>
    <rPh sb="4" eb="5">
      <t>ベツ</t>
    </rPh>
    <rPh sb="5" eb="7">
      <t>イドウ</t>
    </rPh>
    <rPh sb="7" eb="9">
      <t>ジンコウ</t>
    </rPh>
    <phoneticPr fontId="2"/>
  </si>
  <si>
    <t>人口増減</t>
    <rPh sb="0" eb="2">
      <t>ジンコウ</t>
    </rPh>
    <rPh sb="2" eb="4">
      <t>ゾウゲン</t>
    </rPh>
    <phoneticPr fontId="2"/>
  </si>
  <si>
    <t>自然増減</t>
    <rPh sb="0" eb="2">
      <t>シゼン</t>
    </rPh>
    <rPh sb="2" eb="4">
      <t>ゾウゲン</t>
    </rPh>
    <phoneticPr fontId="2"/>
  </si>
  <si>
    <t>社会増減</t>
    <rPh sb="0" eb="2">
      <t>シャカイ</t>
    </rPh>
    <rPh sb="2" eb="4">
      <t>ゾウゲン</t>
    </rPh>
    <phoneticPr fontId="2"/>
  </si>
  <si>
    <t>計</t>
    <rPh sb="0" eb="1">
      <t>ケイ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</si>
  <si>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</si>
  <si>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</si>
  <si>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</si>
  <si>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</si>
  <si>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0～4</t>
    <phoneticPr fontId="2"/>
  </si>
  <si>
    <t>年齢（５歳区分）・異動人口</t>
    <rPh sb="0" eb="2">
      <t>ネンレイ</t>
    </rPh>
    <rPh sb="4" eb="5">
      <t>サイ</t>
    </rPh>
    <rPh sb="5" eb="7">
      <t>クブン</t>
    </rPh>
    <rPh sb="9" eb="11">
      <t>イドウ</t>
    </rPh>
    <rPh sb="11" eb="13">
      <t>ジンコウ</t>
    </rPh>
    <phoneticPr fontId="2"/>
  </si>
  <si>
    <t>-2,000</t>
    <phoneticPr fontId="2"/>
  </si>
  <si>
    <t>2,000</t>
    <phoneticPr fontId="2"/>
  </si>
  <si>
    <t>5～9</t>
    <phoneticPr fontId="2"/>
  </si>
  <si>
    <t>0～4</t>
    <phoneticPr fontId="2"/>
  </si>
  <si>
    <t>注）年齢不詳を除く。</t>
    <rPh sb="0" eb="1">
      <t>チュウ</t>
    </rPh>
    <rPh sb="2" eb="4">
      <t>ネンレイ</t>
    </rPh>
    <rPh sb="4" eb="6">
      <t>フショウ</t>
    </rPh>
    <rPh sb="7" eb="8">
      <t>ノゾ</t>
    </rPh>
    <phoneticPr fontId="2"/>
  </si>
  <si>
    <t>・・・</t>
  </si>
  <si>
    <t>年齢（５歳区分）・社会増減</t>
    <rPh sb="0" eb="2">
      <t>ネンレイ</t>
    </rPh>
    <rPh sb="4" eb="5">
      <t>サイ</t>
    </rPh>
    <rPh sb="5" eb="7">
      <t>クブン</t>
    </rPh>
    <rPh sb="9" eb="11">
      <t>シャカイ</t>
    </rPh>
    <rPh sb="11" eb="13">
      <t>ゾウゲン</t>
    </rPh>
    <phoneticPr fontId="2"/>
  </si>
  <si>
    <t>転入</t>
    <rPh sb="0" eb="1">
      <t>テン</t>
    </rPh>
    <rPh sb="1" eb="2">
      <t>ニュウ</t>
    </rPh>
    <phoneticPr fontId="2"/>
  </si>
  <si>
    <t>転入と転出の差（社会増減）</t>
    <rPh sb="0" eb="1">
      <t>テン</t>
    </rPh>
    <rPh sb="1" eb="2">
      <t>ニュウ</t>
    </rPh>
    <rPh sb="3" eb="5">
      <t>テンシュツ</t>
    </rPh>
    <rPh sb="6" eb="7">
      <t>サ</t>
    </rPh>
    <rPh sb="8" eb="10">
      <t>シャカイ</t>
    </rPh>
    <rPh sb="10" eb="12">
      <t>ゾウゲン</t>
    </rPh>
    <phoneticPr fontId="2"/>
  </si>
  <si>
    <t>20～24</t>
    <phoneticPr fontId="2"/>
  </si>
  <si>
    <t>90～94</t>
    <phoneticPr fontId="2"/>
  </si>
  <si>
    <t>95～99</t>
    <phoneticPr fontId="2"/>
  </si>
  <si>
    <t>（昭和55年１月１日現在）（単位　人）</t>
    <rPh sb="1" eb="3">
      <t>ショウワ</t>
    </rPh>
    <rPh sb="5" eb="6">
      <t>ネン</t>
    </rPh>
    <rPh sb="7" eb="8">
      <t>ガツ</t>
    </rPh>
    <rPh sb="9" eb="10">
      <t>ニチ</t>
    </rPh>
    <rPh sb="10" eb="12">
      <t>ゲンザイ</t>
    </rPh>
    <rPh sb="14" eb="16">
      <t>タンイ</t>
    </rPh>
    <rPh sb="17" eb="18">
      <t>ニン</t>
    </rPh>
    <phoneticPr fontId="2"/>
  </si>
  <si>
    <t>（昭和55年1月1日現在）</t>
    <rPh sb="1" eb="3">
      <t>ショウワ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</si>
  <si>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　（単位：人）昭和54年中</t>
    <rPh sb="7" eb="9">
      <t>ショウワ</t>
    </rPh>
    <phoneticPr fontId="2"/>
  </si>
  <si>
    <t>（昭和54年中）</t>
    <rPh sb="1" eb="3">
      <t>ショウワ</t>
    </rPh>
    <rPh sb="5" eb="6">
      <t>ネン</t>
    </rPh>
    <rPh sb="6" eb="7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</si>
</sst>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176" fontId="0" fillId="0" borderId="0" xfId="0" applyNumberFormat="1" applyFont="1" applyAlignment="1" applyProtection="1">
      <alignment vertical="center"/>
    </xf>
    <xf numFmtId="176" fontId="0" fillId="0" borderId="0" xfId="0" applyNumberFormat="1" applyFont="1" applyAlignment="1" applyProtection="1">
      <alignment horizontal="center" vertical="center"/>
    </xf>
    <xf numFmtId="176" fontId="0" fillId="0" borderId="5" xfId="0" applyNumberFormat="1" applyFont="1" applyBorder="1" applyAlignment="1" applyProtection="1">
      <alignment vertical="center"/>
    </xf>
    <xf numFmtId="176" fontId="0" fillId="0" borderId="8" xfId="0" applyNumberFormat="1" applyFont="1" applyBorder="1" applyAlignment="1" applyProtection="1">
      <alignment vertical="center"/>
    </xf>
    <xf numFmtId="176" fontId="0" fillId="0" borderId="9" xfId="0" applyNumberFormat="1" applyFont="1" applyBorder="1" applyAlignment="1" applyProtection="1">
      <alignment vertical="center"/>
    </xf>
    <xf numFmtId="176" fontId="0" fillId="0" borderId="9" xfId="0" applyNumberFormat="1" applyFont="1" applyBorder="1" applyAlignment="1" applyProtection="1">
      <alignment horizontal="center" vertical="center"/>
    </xf>
    <xf numFmtId="176" fontId="0" fillId="0" borderId="12" xfId="0" applyNumberFormat="1" applyFont="1" applyBorder="1" applyAlignment="1" applyProtection="1">
      <alignment vertical="center"/>
    </xf>
    <xf numFmtId="176" fontId="0" fillId="0" borderId="10" xfId="0" applyNumberFormat="1" applyFont="1" applyBorder="1" applyAlignment="1" applyProtection="1">
      <alignment horizontal="center" vertical="center"/>
    </xf>
    <xf numFmtId="176" fontId="0" fillId="0" borderId="14" xfId="0" applyNumberFormat="1" applyFont="1" applyBorder="1" applyAlignment="1" applyProtection="1">
      <alignment horizontal="center" vertical="center"/>
    </xf>
    <xf numFmtId="176" fontId="0" fillId="0" borderId="11" xfId="0" applyNumberFormat="1" applyFont="1" applyBorder="1" applyAlignment="1" applyProtection="1">
      <alignment horizontal="center" vertical="center"/>
    </xf>
    <xf numFmtId="176" fontId="0" fillId="0" borderId="6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0" xfId="0" applyNumberFormat="1" applyFont="1" applyBorder="1" applyAlignment="1" applyProtection="1">
      <alignment horizontal="center" vertical="center"/>
    </xf>
    <xf numFmtId="176" fontId="0" fillId="0" borderId="3" xfId="0" quotePrefix="1" applyNumberFormat="1" applyFont="1" applyBorder="1" applyAlignment="1" applyProtection="1">
      <alignment vertical="center"/>
    </xf>
    <xf numFmtId="176" fontId="0" fillId="0" borderId="3" xfId="0" quotePrefix="1" applyNumberFormat="1" applyFont="1" applyBorder="1" applyAlignment="1" applyProtection="1">
      <alignment horizontal="right" vertical="center"/>
    </xf>
    <xf numFmtId="176" fontId="0" fillId="0" borderId="3" xfId="0" applyNumberFormat="1" applyFont="1" applyBorder="1" applyAlignment="1" applyProtection="1">
      <alignment horizontal="center" vertical="center"/>
    </xf>
    <xf numFmtId="176" fontId="0" fillId="0" borderId="3" xfId="0" quotePrefix="1" applyNumberFormat="1" applyFont="1" applyBorder="1" applyAlignment="1" applyProtection="1">
      <alignment horizontal="left" vertical="center"/>
    </xf>
    <xf numFmtId="176" fontId="0" fillId="0" borderId="15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176" fontId="0" fillId="0" borderId="13" xfId="0" applyNumberFormat="1" applyFont="1" applyBorder="1" applyAlignment="1" applyProtection="1">
      <alignment horizontal="center" vertical="center"/>
    </xf>
    <xf numFmtId="176" fontId="0" fillId="0" borderId="0" xfId="0" applyNumberFormat="1" applyFont="1" applyBorder="1" applyAlignment="1" applyProtection="1">
      <alignment vertical="center"/>
    </xf>
    <xf numFmtId="176" fontId="0" fillId="0" borderId="9" xfId="0" applyNumberFormat="1" applyFont="1" applyBorder="1" applyAlignment="1" applyProtection="1">
      <alignment horizontal="right" vertical="center"/>
    </xf>
    <xf numFmtId="176" fontId="0" fillId="0" borderId="7" xfId="0" applyNumberFormat="1" applyFont="1" applyBorder="1" applyAlignment="1" applyProtection="1">
      <alignment vertical="center"/>
    </xf>
    <xf numFmtId="176" fontId="0" fillId="0" borderId="3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6" fillId="0" borderId="2" xfId="1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 shrinkToFit="1"/>
    </xf>
    <xf numFmtId="176" fontId="0" fillId="0" borderId="4" xfId="0" applyNumberFormat="1" applyFont="1" applyBorder="1" applyAlignment="1" applyProtection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3" fillId="0" borderId="5" xfId="0" applyNumberFormat="1" applyFont="1" applyBorder="1" applyAlignment="1" applyProtection="1">
      <alignment vertical="center"/>
    </xf>
    <xf numFmtId="176" fontId="3" fillId="0" borderId="2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horizontal="right" vertical="center"/>
    </xf>
    <xf numFmtId="176" fontId="5" fillId="0" borderId="0" xfId="1" quotePrefix="1" applyNumberFormat="1" applyFont="1" applyFill="1" applyBorder="1" applyAlignment="1" applyProtection="1">
      <alignment horizontal="right" vertical="center"/>
      <protection locked="0"/>
    </xf>
    <xf numFmtId="176" fontId="6" fillId="0" borderId="0" xfId="1" quotePrefix="1" applyNumberFormat="1" applyFont="1" applyFill="1" applyBorder="1" applyAlignment="1" applyProtection="1">
      <alignment horizontal="right" vertical="center"/>
      <protection locked="0"/>
    </xf>
    <xf numFmtId="176" fontId="6" fillId="0" borderId="3" xfId="1" quotePrefix="1" applyNumberFormat="1" applyFont="1" applyFill="1" applyBorder="1" applyAlignment="1" applyProtection="1">
      <alignment horizontal="right" vertical="center"/>
      <protection locked="0"/>
    </xf>
    <xf numFmtId="176" fontId="0" fillId="0" borderId="5" xfId="0" applyNumberFormat="1" applyFont="1" applyBorder="1" applyAlignment="1" applyProtection="1">
      <alignment horizontal="right" vertical="center"/>
      <protection locked="0"/>
    </xf>
    <xf numFmtId="176" fontId="8" fillId="0" borderId="5" xfId="0" applyNumberFormat="1" applyFont="1" applyBorder="1" applyAlignment="1" applyProtection="1">
      <alignment vertical="center"/>
    </xf>
    <xf numFmtId="176" fontId="4" fillId="0" borderId="0" xfId="0" applyNumberFormat="1" applyFont="1" applyAlignment="1" applyProtection="1">
      <alignment vertical="center"/>
    </xf>
    <xf numFmtId="176" fontId="4" fillId="0" borderId="5" xfId="0" applyNumberFormat="1" applyFont="1" applyBorder="1" applyAlignment="1" applyProtection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</xf>
    <xf numFmtId="176" fontId="0" fillId="0" borderId="0" xfId="0" applyNumberFormat="1" applyFont="1" applyAlignment="1" applyProtection="1">
      <alignment vertical="center"/>
      <protection locked="0"/>
    </xf>
    <xf numFmtId="176" fontId="0" fillId="0" borderId="0" xfId="0" applyNumberFormat="1" applyFont="1" applyAlignment="1" applyProtection="1">
      <alignment horizontal="right" vertical="center"/>
      <protection locked="0"/>
    </xf>
    <xf numFmtId="176" fontId="3" fillId="0" borderId="6" xfId="0" applyNumberFormat="1" applyFont="1" applyBorder="1" applyAlignment="1" applyProtection="1">
      <alignment vertical="center"/>
    </xf>
    <xf numFmtId="176" fontId="0" fillId="0" borderId="6" xfId="0" quotePrefix="1" applyNumberFormat="1" applyFont="1" applyBorder="1" applyAlignment="1" applyProtection="1">
      <alignment vertical="center"/>
    </xf>
    <xf numFmtId="176" fontId="0" fillId="0" borderId="2" xfId="0" quotePrefix="1" applyNumberFormat="1" applyFont="1" applyBorder="1" applyAlignment="1" applyProtection="1">
      <alignment horizontal="right" vertical="center"/>
    </xf>
    <xf numFmtId="176" fontId="0" fillId="0" borderId="8" xfId="0" quotePrefix="1" applyNumberFormat="1" applyFont="1" applyBorder="1" applyAlignment="1" applyProtection="1">
      <alignment vertical="center"/>
    </xf>
    <xf numFmtId="176" fontId="0" fillId="0" borderId="12" xfId="0" quotePrefix="1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76" fontId="6" fillId="0" borderId="1" xfId="1" applyNumberFormat="1" applyFont="1" applyFill="1" applyBorder="1" applyAlignment="1" applyProtection="1">
      <alignment horizontal="right" vertical="center"/>
    </xf>
    <xf numFmtId="176" fontId="0" fillId="0" borderId="13" xfId="0" applyNumberFormat="1" applyFont="1" applyBorder="1" applyAlignment="1" applyProtection="1">
      <alignment horizontal="right" vertical="center" shrinkToFit="1"/>
    </xf>
    <xf numFmtId="176" fontId="3" fillId="0" borderId="13" xfId="0" applyNumberFormat="1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right" vertical="center" shrinkToFit="1"/>
    </xf>
    <xf numFmtId="176" fontId="0" fillId="0" borderId="3" xfId="0" applyNumberFormat="1" applyFont="1" applyBorder="1" applyAlignment="1" applyProtection="1">
      <alignment horizontal="right" vertical="center"/>
      <protection locked="0"/>
    </xf>
    <xf numFmtId="176" fontId="0" fillId="0" borderId="3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0" fillId="0" borderId="13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176" fontId="0" fillId="0" borderId="6" xfId="0" quotePrefix="1" applyNumberFormat="1" applyFont="1" applyBorder="1" applyAlignment="1" applyProtection="1">
      <alignment horizontal="left" vertical="center"/>
    </xf>
    <xf numFmtId="176" fontId="0" fillId="0" borderId="8" xfId="0" quotePrefix="1" applyNumberFormat="1" applyFont="1" applyBorder="1" applyAlignment="1" applyProtection="1">
      <alignment horizontal="left" vertical="center"/>
    </xf>
    <xf numFmtId="176" fontId="3" fillId="0" borderId="23" xfId="0" applyNumberFormat="1" applyFont="1" applyBorder="1" applyAlignment="1" applyProtection="1">
      <alignment horizontal="center" vertical="center" shrinkToFit="1"/>
    </xf>
    <xf numFmtId="176" fontId="0" fillId="0" borderId="7" xfId="0" applyNumberFormat="1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center" vertical="center"/>
    </xf>
    <xf numFmtId="176" fontId="0" fillId="0" borderId="0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 applyProtection="1">
      <alignment horizontal="center" vertical="center"/>
    </xf>
    <xf numFmtId="176" fontId="0" fillId="0" borderId="6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8" xfId="0" applyNumberFormat="1" applyFont="1" applyBorder="1" applyAlignment="1" applyProtection="1">
      <alignment horizontal="center" vertical="center"/>
    </xf>
    <xf numFmtId="176" fontId="0" fillId="0" borderId="12" xfId="0" applyNumberFormat="1" applyFont="1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17" xfId="0" applyNumberFormat="1" applyFont="1" applyBorder="1" applyAlignment="1" applyProtection="1">
      <alignment horizontal="center" vertical="center"/>
    </xf>
    <xf numFmtId="176" fontId="3" fillId="0" borderId="19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176" fontId="0" fillId="0" borderId="15" xfId="0" applyNumberFormat="1" applyFont="1" applyBorder="1" applyAlignment="1" applyProtection="1">
      <alignment horizontal="center" vertical="center"/>
    </xf>
    <xf numFmtId="176" fontId="0" fillId="0" borderId="13" xfId="0" applyNumberFormat="1" applyFont="1" applyBorder="1" applyAlignment="1" applyProtection="1">
      <alignment horizontal="center" vertical="center"/>
    </xf>
    <xf numFmtId="176" fontId="0" fillId="0" borderId="17" xfId="0" applyNumberFormat="1" applyFont="1" applyBorder="1" applyAlignment="1" applyProtection="1">
      <alignment horizontal="center" vertical="center"/>
    </xf>
    <xf numFmtId="176" fontId="0" fillId="0" borderId="18" xfId="0" applyNumberFormat="1" applyFont="1" applyBorder="1" applyAlignment="1" applyProtection="1">
      <alignment horizontal="center" vertical="center"/>
    </xf>
    <xf numFmtId="176" fontId="0" fillId="0" borderId="19" xfId="0" applyNumberFormat="1" applyFont="1" applyBorder="1" applyAlignment="1" applyProtection="1">
      <alignment horizontal="center" vertical="center"/>
    </xf>
    <xf numFmtId="176" fontId="0" fillId="0" borderId="16" xfId="0" applyNumberFormat="1" applyFont="1" applyBorder="1" applyAlignment="1" applyProtection="1">
      <alignment horizontal="center" vertical="center"/>
    </xf>
    <xf numFmtId="176" fontId="0" fillId="0" borderId="0" xfId="0" applyNumberFormat="1" applyFont="1" applyBorder="1" applyAlignment="1" applyProtection="1">
      <alignment horizontal="center" vertical="center"/>
    </xf>
    <xf numFmtId="176" fontId="0" fillId="0" borderId="3" xfId="0" applyNumberFormat="1" applyFont="1" applyBorder="1" applyAlignment="1" applyProtection="1">
      <alignment horizontal="center" vertical="center"/>
    </xf>
    <xf numFmtId="176" fontId="0" fillId="0" borderId="20" xfId="0" applyNumberFormat="1" applyFont="1" applyBorder="1" applyAlignment="1" applyProtection="1">
      <alignment horizontal="center" vertical="center"/>
    </xf>
    <xf numFmtId="176" fontId="0" fillId="0" borderId="21" xfId="0" applyNumberFormat="1" applyFont="1" applyBorder="1" applyAlignment="1" applyProtection="1">
      <alignment horizontal="center" vertical="center"/>
    </xf>
    <xf numFmtId="176" fontId="0" fillId="0" borderId="22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</cellXfs>
  <cellStyles count="2">
    <cellStyle name="標準" xfId="0" builtinId="0"/>
    <cellStyle name="標準_JB16" xfId="1"/>
  </cellStyles>
  <dxfs count="2"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view="pageBreakPreview" zoomScale="75" zoomScaleNormal="100" zoomScaleSheetLayoutView="75" workbookViewId="0">
      <selection activeCell="D127" sqref="D127"/>
    </sheetView>
  </sheetViews>
  <sheetFormatPr defaultColWidth="2.875" defaultRowHeight="17.25" customHeight="1" x14ac:dyDescent="0.15"/>
  <cols>
    <col min="1" max="1" width="22.5" style="23" customWidth="1"/>
    <col min="2" max="3" width="22.5" style="1" customWidth="1"/>
    <col min="4" max="4" width="22.5" style="23" customWidth="1"/>
    <col min="5" max="6" width="2.875" style="1" customWidth="1"/>
    <col min="7" max="8" width="17.5" style="1" customWidth="1"/>
    <col min="9" max="9" width="10" style="2" customWidth="1"/>
    <col min="10" max="11" width="17.5" style="1" customWidth="1"/>
    <col min="12" max="14" width="2.875" style="1"/>
    <col min="15" max="15" width="2.75" style="1" customWidth="1"/>
    <col min="16" max="16384" width="2.875" style="1"/>
  </cols>
  <sheetData>
    <row r="1" spans="1:12" ht="17.25" customHeight="1" x14ac:dyDescent="0.15">
      <c r="A1" s="40"/>
      <c r="B1" s="40"/>
      <c r="C1" s="40"/>
      <c r="D1" s="40"/>
    </row>
    <row r="2" spans="1:12" ht="17.25" customHeight="1" thickBot="1" x14ac:dyDescent="0.2">
      <c r="A2" s="39" t="s">
        <v>39</v>
      </c>
      <c r="B2" s="3"/>
      <c r="C2" s="3"/>
      <c r="D2" s="38" t="s">
        <v>63</v>
      </c>
      <c r="F2" s="4"/>
      <c r="G2" s="5"/>
      <c r="H2" s="5"/>
      <c r="I2" s="6"/>
      <c r="J2" s="5"/>
      <c r="K2" s="5"/>
      <c r="L2" s="7"/>
    </row>
    <row r="3" spans="1:12" ht="17.25" customHeight="1" thickTop="1" x14ac:dyDescent="0.15">
      <c r="A3" s="8" t="s">
        <v>0</v>
      </c>
      <c r="B3" s="8" t="s">
        <v>24</v>
      </c>
      <c r="C3" s="9" t="s">
        <v>22</v>
      </c>
      <c r="D3" s="10" t="s">
        <v>23</v>
      </c>
      <c r="F3" s="11"/>
      <c r="G3" s="67" t="s">
        <v>35</v>
      </c>
      <c r="H3" s="67"/>
      <c r="I3" s="67"/>
      <c r="J3" s="67"/>
      <c r="K3" s="67"/>
      <c r="L3" s="12"/>
    </row>
    <row r="4" spans="1:12" ht="17.25" customHeight="1" x14ac:dyDescent="0.15">
      <c r="A4" s="13" t="s">
        <v>32</v>
      </c>
      <c r="B4" s="35">
        <f>SUM(B5:B124)/2+B125+B126</f>
        <v>177301</v>
      </c>
      <c r="C4" s="35">
        <f t="shared" ref="C4:D4" si="0">SUM(C5:C124)/2+C125+C126</f>
        <v>87754</v>
      </c>
      <c r="D4" s="35">
        <f t="shared" si="0"/>
        <v>89547</v>
      </c>
      <c r="F4" s="11"/>
      <c r="G4" s="68" t="s">
        <v>64</v>
      </c>
      <c r="H4" s="68"/>
      <c r="I4" s="68"/>
      <c r="J4" s="68"/>
      <c r="K4" s="68"/>
      <c r="L4" s="12"/>
    </row>
    <row r="5" spans="1:12" ht="17.25" customHeight="1" x14ac:dyDescent="0.15">
      <c r="A5" s="14" t="s">
        <v>2</v>
      </c>
      <c r="B5" s="36">
        <f>SUM(C5:D5)</f>
        <v>13259</v>
      </c>
      <c r="C5" s="36">
        <v>6858</v>
      </c>
      <c r="D5" s="36">
        <v>6401</v>
      </c>
      <c r="F5" s="11"/>
      <c r="G5" s="69" t="s">
        <v>37</v>
      </c>
      <c r="H5" s="69"/>
      <c r="I5" s="15"/>
      <c r="J5" s="69" t="s">
        <v>36</v>
      </c>
      <c r="K5" s="69"/>
      <c r="L5" s="12"/>
    </row>
    <row r="6" spans="1:12" ht="17.25" customHeight="1" x14ac:dyDescent="0.15">
      <c r="A6" s="14">
        <v>0</v>
      </c>
      <c r="B6" s="36">
        <f t="shared" ref="B6:B69" si="1">SUM(C6:D6)</f>
        <v>2408</v>
      </c>
      <c r="C6" s="36">
        <v>1255</v>
      </c>
      <c r="D6" s="36">
        <v>1153</v>
      </c>
      <c r="F6" s="11"/>
      <c r="G6" s="16" t="s">
        <v>34</v>
      </c>
      <c r="H6" s="17" t="s">
        <v>33</v>
      </c>
      <c r="I6" s="18"/>
      <c r="J6" s="19" t="s">
        <v>33</v>
      </c>
      <c r="K6" s="17" t="s">
        <v>34</v>
      </c>
      <c r="L6" s="12"/>
    </row>
    <row r="7" spans="1:12" ht="17.25" customHeight="1" x14ac:dyDescent="0.15">
      <c r="A7" s="14">
        <v>1</v>
      </c>
      <c r="B7" s="36">
        <f t="shared" si="1"/>
        <v>2715</v>
      </c>
      <c r="C7" s="36">
        <v>1398</v>
      </c>
      <c r="D7" s="36">
        <v>1317</v>
      </c>
      <c r="F7" s="11"/>
      <c r="G7" s="72">
        <f>C125</f>
        <v>0</v>
      </c>
      <c r="H7" s="73"/>
      <c r="I7" s="20" t="str">
        <f>A125</f>
        <v>100歳以上</v>
      </c>
      <c r="J7" s="72">
        <f>D125</f>
        <v>0</v>
      </c>
      <c r="K7" s="73"/>
      <c r="L7" s="12"/>
    </row>
    <row r="8" spans="1:12" ht="17.25" customHeight="1" x14ac:dyDescent="0.15">
      <c r="A8" s="14">
        <v>2</v>
      </c>
      <c r="B8" s="36">
        <f t="shared" si="1"/>
        <v>2560</v>
      </c>
      <c r="C8" s="36">
        <v>1319</v>
      </c>
      <c r="D8" s="36">
        <v>1241</v>
      </c>
      <c r="F8" s="11"/>
      <c r="G8" s="70">
        <f>C119</f>
        <v>7</v>
      </c>
      <c r="H8" s="71"/>
      <c r="I8" s="21" t="str">
        <f>A119</f>
        <v>95～99</v>
      </c>
      <c r="J8" s="70">
        <f>D119</f>
        <v>14</v>
      </c>
      <c r="K8" s="71"/>
      <c r="L8" s="12"/>
    </row>
    <row r="9" spans="1:12" ht="17.25" customHeight="1" x14ac:dyDescent="0.15">
      <c r="A9" s="14">
        <v>3</v>
      </c>
      <c r="B9" s="36">
        <f t="shared" si="1"/>
        <v>2703</v>
      </c>
      <c r="C9" s="36">
        <v>1371</v>
      </c>
      <c r="D9" s="36">
        <v>1332</v>
      </c>
      <c r="F9" s="11"/>
      <c r="G9" s="70">
        <f>C113</f>
        <v>41</v>
      </c>
      <c r="H9" s="71"/>
      <c r="I9" s="21" t="str">
        <f>A113</f>
        <v>90～94</v>
      </c>
      <c r="J9" s="70">
        <f>D113</f>
        <v>119</v>
      </c>
      <c r="K9" s="71"/>
      <c r="L9" s="12"/>
    </row>
    <row r="10" spans="1:12" ht="17.25" customHeight="1" x14ac:dyDescent="0.15">
      <c r="A10" s="14">
        <v>4</v>
      </c>
      <c r="B10" s="36">
        <f t="shared" si="1"/>
        <v>2873</v>
      </c>
      <c r="C10" s="36">
        <v>1515</v>
      </c>
      <c r="D10" s="36">
        <v>1358</v>
      </c>
      <c r="F10" s="11"/>
      <c r="G10" s="70">
        <f>C107</f>
        <v>176</v>
      </c>
      <c r="H10" s="71"/>
      <c r="I10" s="21" t="str">
        <f>A107</f>
        <v>85～89</v>
      </c>
      <c r="J10" s="70">
        <f>D107</f>
        <v>407</v>
      </c>
      <c r="K10" s="71"/>
      <c r="L10" s="12"/>
    </row>
    <row r="11" spans="1:12" ht="17.25" customHeight="1" x14ac:dyDescent="0.15">
      <c r="A11" s="14" t="s">
        <v>4</v>
      </c>
      <c r="B11" s="36">
        <f t="shared" si="1"/>
        <v>15283</v>
      </c>
      <c r="C11" s="36">
        <v>7848</v>
      </c>
      <c r="D11" s="36">
        <v>7435</v>
      </c>
      <c r="F11" s="11"/>
      <c r="G11" s="70">
        <f>C101</f>
        <v>570</v>
      </c>
      <c r="H11" s="71"/>
      <c r="I11" s="21" t="str">
        <f>A101</f>
        <v>80～84</v>
      </c>
      <c r="J11" s="70">
        <f>D101</f>
        <v>949</v>
      </c>
      <c r="K11" s="71"/>
      <c r="L11" s="12"/>
    </row>
    <row r="12" spans="1:12" ht="17.25" customHeight="1" x14ac:dyDescent="0.15">
      <c r="A12" s="14">
        <v>5</v>
      </c>
      <c r="B12" s="36">
        <f t="shared" si="1"/>
        <v>2999</v>
      </c>
      <c r="C12" s="36">
        <v>1565</v>
      </c>
      <c r="D12" s="36">
        <v>1434</v>
      </c>
      <c r="F12" s="11"/>
      <c r="G12" s="70">
        <f>C95</f>
        <v>1222</v>
      </c>
      <c r="H12" s="71"/>
      <c r="I12" s="21" t="str">
        <f>A95</f>
        <v>75～79</v>
      </c>
      <c r="J12" s="70">
        <f>D95</f>
        <v>1733</v>
      </c>
      <c r="K12" s="71"/>
      <c r="L12" s="12"/>
    </row>
    <row r="13" spans="1:12" ht="17.25" customHeight="1" x14ac:dyDescent="0.15">
      <c r="A13" s="14">
        <v>6</v>
      </c>
      <c r="B13" s="36">
        <f t="shared" si="1"/>
        <v>3239</v>
      </c>
      <c r="C13" s="36">
        <v>1616</v>
      </c>
      <c r="D13" s="36">
        <v>1623</v>
      </c>
      <c r="F13" s="11"/>
      <c r="G13" s="70">
        <f>C89</f>
        <v>1775</v>
      </c>
      <c r="H13" s="71"/>
      <c r="I13" s="21" t="str">
        <f>A89</f>
        <v>70～74</v>
      </c>
      <c r="J13" s="70">
        <f>D89</f>
        <v>2393</v>
      </c>
      <c r="K13" s="71"/>
      <c r="L13" s="12"/>
    </row>
    <row r="14" spans="1:12" ht="17.25" customHeight="1" x14ac:dyDescent="0.15">
      <c r="A14" s="14">
        <v>7</v>
      </c>
      <c r="B14" s="36">
        <f t="shared" si="1"/>
        <v>3089</v>
      </c>
      <c r="C14" s="36">
        <v>1567</v>
      </c>
      <c r="D14" s="36">
        <v>1522</v>
      </c>
      <c r="F14" s="11"/>
      <c r="G14" s="70">
        <f>C83</f>
        <v>2597</v>
      </c>
      <c r="H14" s="71"/>
      <c r="I14" s="21" t="str">
        <f>A83</f>
        <v>65～69</v>
      </c>
      <c r="J14" s="70">
        <f>D83</f>
        <v>3210</v>
      </c>
      <c r="K14" s="71"/>
      <c r="L14" s="12"/>
    </row>
    <row r="15" spans="1:12" ht="17.25" customHeight="1" x14ac:dyDescent="0.15">
      <c r="A15" s="14">
        <v>8</v>
      </c>
      <c r="B15" s="36">
        <f t="shared" si="1"/>
        <v>3046</v>
      </c>
      <c r="C15" s="36">
        <v>1578</v>
      </c>
      <c r="D15" s="36">
        <v>1468</v>
      </c>
      <c r="F15" s="11"/>
      <c r="G15" s="70">
        <f>C77</f>
        <v>2907</v>
      </c>
      <c r="H15" s="71"/>
      <c r="I15" s="21" t="str">
        <f>A77</f>
        <v>60～64</v>
      </c>
      <c r="J15" s="70">
        <f>D77</f>
        <v>3633</v>
      </c>
      <c r="K15" s="71"/>
      <c r="L15" s="12"/>
    </row>
    <row r="16" spans="1:12" ht="17.25" customHeight="1" x14ac:dyDescent="0.15">
      <c r="A16" s="14">
        <v>9</v>
      </c>
      <c r="B16" s="36">
        <f t="shared" si="1"/>
        <v>2910</v>
      </c>
      <c r="C16" s="36">
        <v>1522</v>
      </c>
      <c r="D16" s="36">
        <v>1388</v>
      </c>
      <c r="F16" s="11"/>
      <c r="G16" s="70">
        <f>C71</f>
        <v>3521</v>
      </c>
      <c r="H16" s="71"/>
      <c r="I16" s="21" t="str">
        <f>A71</f>
        <v>55～59</v>
      </c>
      <c r="J16" s="70">
        <f>D71</f>
        <v>4374</v>
      </c>
      <c r="K16" s="71"/>
      <c r="L16" s="12"/>
    </row>
    <row r="17" spans="1:12" ht="17.25" customHeight="1" x14ac:dyDescent="0.15">
      <c r="A17" s="14" t="s">
        <v>7</v>
      </c>
      <c r="B17" s="36">
        <f t="shared" si="1"/>
        <v>13766</v>
      </c>
      <c r="C17" s="36">
        <v>7143</v>
      </c>
      <c r="D17" s="36">
        <v>6623</v>
      </c>
      <c r="F17" s="11"/>
      <c r="G17" s="70">
        <f>C65</f>
        <v>5451</v>
      </c>
      <c r="H17" s="71"/>
      <c r="I17" s="21" t="str">
        <f>A65</f>
        <v>50～54</v>
      </c>
      <c r="J17" s="70">
        <f>D65</f>
        <v>5341</v>
      </c>
      <c r="K17" s="71"/>
      <c r="L17" s="12"/>
    </row>
    <row r="18" spans="1:12" ht="17.25" customHeight="1" x14ac:dyDescent="0.15">
      <c r="A18" s="14">
        <v>10</v>
      </c>
      <c r="B18" s="36">
        <f t="shared" si="1"/>
        <v>2937</v>
      </c>
      <c r="C18" s="36">
        <v>1473</v>
      </c>
      <c r="D18" s="36">
        <v>1464</v>
      </c>
      <c r="F18" s="11"/>
      <c r="G18" s="70">
        <f>C59</f>
        <v>6341</v>
      </c>
      <c r="H18" s="71"/>
      <c r="I18" s="21" t="str">
        <f>A59</f>
        <v>45～49</v>
      </c>
      <c r="J18" s="70">
        <f>D59</f>
        <v>6068</v>
      </c>
      <c r="K18" s="71"/>
      <c r="L18" s="12"/>
    </row>
    <row r="19" spans="1:12" ht="17.25" customHeight="1" x14ac:dyDescent="0.15">
      <c r="A19" s="14">
        <v>11</v>
      </c>
      <c r="B19" s="36">
        <f t="shared" si="1"/>
        <v>2820</v>
      </c>
      <c r="C19" s="36">
        <v>1524</v>
      </c>
      <c r="D19" s="36">
        <v>1296</v>
      </c>
      <c r="F19" s="11"/>
      <c r="G19" s="70">
        <f>C53</f>
        <v>6696</v>
      </c>
      <c r="H19" s="71"/>
      <c r="I19" s="21" t="str">
        <f>A53</f>
        <v>40～44</v>
      </c>
      <c r="J19" s="70">
        <f>D53</f>
        <v>6575</v>
      </c>
      <c r="K19" s="71"/>
      <c r="L19" s="12"/>
    </row>
    <row r="20" spans="1:12" ht="17.25" customHeight="1" x14ac:dyDescent="0.15">
      <c r="A20" s="14">
        <v>12</v>
      </c>
      <c r="B20" s="36">
        <f t="shared" si="1"/>
        <v>3054</v>
      </c>
      <c r="C20" s="36">
        <v>1549</v>
      </c>
      <c r="D20" s="36">
        <v>1505</v>
      </c>
      <c r="F20" s="11"/>
      <c r="G20" s="70">
        <f>C47</f>
        <v>7709</v>
      </c>
      <c r="H20" s="71"/>
      <c r="I20" s="21" t="str">
        <f>A47</f>
        <v>35～39</v>
      </c>
      <c r="J20" s="70">
        <f>D47</f>
        <v>7668</v>
      </c>
      <c r="K20" s="71"/>
      <c r="L20" s="12"/>
    </row>
    <row r="21" spans="1:12" ht="17.25" customHeight="1" x14ac:dyDescent="0.15">
      <c r="A21" s="14">
        <v>13</v>
      </c>
      <c r="B21" s="36">
        <f t="shared" si="1"/>
        <v>2093</v>
      </c>
      <c r="C21" s="36">
        <v>1113</v>
      </c>
      <c r="D21" s="36">
        <v>980</v>
      </c>
      <c r="F21" s="11"/>
      <c r="G21" s="70">
        <f>C41</f>
        <v>8136</v>
      </c>
      <c r="H21" s="71"/>
      <c r="I21" s="21" t="str">
        <f>A41</f>
        <v>30～34</v>
      </c>
      <c r="J21" s="70">
        <f>D41</f>
        <v>7985</v>
      </c>
      <c r="K21" s="71"/>
      <c r="L21" s="12"/>
    </row>
    <row r="22" spans="1:12" ht="17.25" customHeight="1" x14ac:dyDescent="0.15">
      <c r="A22" s="14">
        <v>14</v>
      </c>
      <c r="B22" s="36">
        <f t="shared" si="1"/>
        <v>2862</v>
      </c>
      <c r="C22" s="36">
        <v>1484</v>
      </c>
      <c r="D22" s="36">
        <v>1378</v>
      </c>
      <c r="F22" s="11"/>
      <c r="G22" s="70">
        <f>C35</f>
        <v>6908</v>
      </c>
      <c r="H22" s="71"/>
      <c r="I22" s="21" t="str">
        <f>A35</f>
        <v>25～29</v>
      </c>
      <c r="J22" s="70">
        <f>D35</f>
        <v>6977</v>
      </c>
      <c r="K22" s="71"/>
      <c r="L22" s="12"/>
    </row>
    <row r="23" spans="1:12" ht="17.25" customHeight="1" x14ac:dyDescent="0.15">
      <c r="A23" s="14" t="s">
        <v>9</v>
      </c>
      <c r="B23" s="36">
        <f t="shared" si="1"/>
        <v>11932</v>
      </c>
      <c r="C23" s="36">
        <v>6043</v>
      </c>
      <c r="D23" s="36">
        <v>5889</v>
      </c>
      <c r="F23" s="11"/>
      <c r="G23" s="70">
        <f>C29</f>
        <v>5788</v>
      </c>
      <c r="H23" s="71"/>
      <c r="I23" s="21" t="str">
        <f>A29</f>
        <v>20～24</v>
      </c>
      <c r="J23" s="70">
        <f>D29</f>
        <v>5743</v>
      </c>
      <c r="K23" s="71"/>
      <c r="L23" s="12"/>
    </row>
    <row r="24" spans="1:12" ht="17.25" customHeight="1" x14ac:dyDescent="0.15">
      <c r="A24" s="14">
        <v>15</v>
      </c>
      <c r="B24" s="36">
        <f t="shared" si="1"/>
        <v>2432</v>
      </c>
      <c r="C24" s="36">
        <v>1268</v>
      </c>
      <c r="D24" s="36">
        <v>1164</v>
      </c>
      <c r="F24" s="11"/>
      <c r="G24" s="70">
        <f>C23</f>
        <v>6043</v>
      </c>
      <c r="H24" s="71"/>
      <c r="I24" s="21" t="str">
        <f>A23</f>
        <v>15～19</v>
      </c>
      <c r="J24" s="70">
        <f>D23</f>
        <v>5889</v>
      </c>
      <c r="K24" s="71"/>
      <c r="L24" s="12"/>
    </row>
    <row r="25" spans="1:12" ht="17.25" customHeight="1" x14ac:dyDescent="0.15">
      <c r="A25" s="14">
        <v>16</v>
      </c>
      <c r="B25" s="36">
        <f t="shared" si="1"/>
        <v>2503</v>
      </c>
      <c r="C25" s="36">
        <v>1291</v>
      </c>
      <c r="D25" s="36">
        <v>1212</v>
      </c>
      <c r="F25" s="11"/>
      <c r="G25" s="70">
        <f>C17</f>
        <v>7143</v>
      </c>
      <c r="H25" s="71"/>
      <c r="I25" s="21" t="str">
        <f>A17</f>
        <v>10～14</v>
      </c>
      <c r="J25" s="70">
        <f>D17</f>
        <v>6623</v>
      </c>
      <c r="K25" s="71"/>
      <c r="L25" s="12"/>
    </row>
    <row r="26" spans="1:12" ht="17.25" customHeight="1" x14ac:dyDescent="0.15">
      <c r="A26" s="14">
        <v>17</v>
      </c>
      <c r="B26" s="36">
        <f t="shared" si="1"/>
        <v>2275</v>
      </c>
      <c r="C26" s="36">
        <v>1192</v>
      </c>
      <c r="D26" s="36">
        <v>1083</v>
      </c>
      <c r="F26" s="11"/>
      <c r="G26" s="70">
        <f>C11</f>
        <v>7848</v>
      </c>
      <c r="H26" s="71"/>
      <c r="I26" s="21" t="str">
        <f>A11</f>
        <v>5～9</v>
      </c>
      <c r="J26" s="70">
        <f>D11</f>
        <v>7435</v>
      </c>
      <c r="K26" s="71"/>
      <c r="L26" s="12"/>
    </row>
    <row r="27" spans="1:12" ht="17.25" customHeight="1" x14ac:dyDescent="0.15">
      <c r="A27" s="14">
        <v>18</v>
      </c>
      <c r="B27" s="36">
        <f t="shared" si="1"/>
        <v>2308</v>
      </c>
      <c r="C27" s="36">
        <v>1137</v>
      </c>
      <c r="D27" s="36">
        <v>1171</v>
      </c>
      <c r="F27" s="11"/>
      <c r="G27" s="65">
        <f>C5</f>
        <v>6858</v>
      </c>
      <c r="H27" s="66"/>
      <c r="I27" s="22" t="str">
        <f>A5</f>
        <v>0～4</v>
      </c>
      <c r="J27" s="65">
        <f>D5</f>
        <v>6401</v>
      </c>
      <c r="K27" s="66"/>
      <c r="L27" s="12"/>
    </row>
    <row r="28" spans="1:12" ht="17.25" customHeight="1" x14ac:dyDescent="0.15">
      <c r="A28" s="14">
        <v>19</v>
      </c>
      <c r="B28" s="36">
        <f t="shared" si="1"/>
        <v>2414</v>
      </c>
      <c r="C28" s="36">
        <v>1155</v>
      </c>
      <c r="D28" s="36">
        <v>1259</v>
      </c>
      <c r="F28" s="11"/>
      <c r="G28" s="23"/>
      <c r="H28" s="23"/>
      <c r="I28" s="15"/>
      <c r="J28" s="23"/>
      <c r="K28" s="24" t="s">
        <v>29</v>
      </c>
      <c r="L28" s="12"/>
    </row>
    <row r="29" spans="1:12" ht="17.25" customHeight="1" x14ac:dyDescent="0.15">
      <c r="A29" s="14" t="s">
        <v>11</v>
      </c>
      <c r="B29" s="36">
        <f t="shared" si="1"/>
        <v>11531</v>
      </c>
      <c r="C29" s="36">
        <v>5788</v>
      </c>
      <c r="D29" s="36">
        <v>5743</v>
      </c>
      <c r="F29" s="25"/>
      <c r="G29" s="26"/>
      <c r="H29" s="26"/>
      <c r="I29" s="18"/>
      <c r="J29" s="26"/>
      <c r="K29" s="26"/>
      <c r="L29" s="27"/>
    </row>
    <row r="30" spans="1:12" ht="17.25" customHeight="1" x14ac:dyDescent="0.15">
      <c r="A30" s="14">
        <v>20</v>
      </c>
      <c r="B30" s="36">
        <f t="shared" si="1"/>
        <v>2450</v>
      </c>
      <c r="C30" s="36">
        <v>1204</v>
      </c>
      <c r="D30" s="36">
        <v>1246</v>
      </c>
    </row>
    <row r="31" spans="1:12" ht="17.25" customHeight="1" x14ac:dyDescent="0.15">
      <c r="A31" s="14">
        <v>21</v>
      </c>
      <c r="B31" s="36">
        <f t="shared" si="1"/>
        <v>2343</v>
      </c>
      <c r="C31" s="36">
        <v>1171</v>
      </c>
      <c r="D31" s="36">
        <v>1172</v>
      </c>
    </row>
    <row r="32" spans="1:12" ht="17.25" customHeight="1" x14ac:dyDescent="0.15">
      <c r="A32" s="14">
        <v>22</v>
      </c>
      <c r="B32" s="36">
        <f t="shared" si="1"/>
        <v>2277</v>
      </c>
      <c r="C32" s="36">
        <v>1141</v>
      </c>
      <c r="D32" s="36">
        <v>1136</v>
      </c>
    </row>
    <row r="33" spans="1:4" ht="17.25" customHeight="1" x14ac:dyDescent="0.15">
      <c r="A33" s="14">
        <v>23</v>
      </c>
      <c r="B33" s="36">
        <f t="shared" si="1"/>
        <v>2178</v>
      </c>
      <c r="C33" s="36">
        <v>1121</v>
      </c>
      <c r="D33" s="36">
        <v>1057</v>
      </c>
    </row>
    <row r="34" spans="1:4" ht="17.25" customHeight="1" x14ac:dyDescent="0.15">
      <c r="A34" s="14">
        <v>24</v>
      </c>
      <c r="B34" s="36">
        <f t="shared" si="1"/>
        <v>2283</v>
      </c>
      <c r="C34" s="36">
        <v>1151</v>
      </c>
      <c r="D34" s="36">
        <v>1132</v>
      </c>
    </row>
    <row r="35" spans="1:4" ht="17.25" customHeight="1" x14ac:dyDescent="0.15">
      <c r="A35" s="14" t="s">
        <v>12</v>
      </c>
      <c r="B35" s="36">
        <f t="shared" si="1"/>
        <v>13885</v>
      </c>
      <c r="C35" s="36">
        <v>6908</v>
      </c>
      <c r="D35" s="36">
        <v>6977</v>
      </c>
    </row>
    <row r="36" spans="1:4" ht="17.25" customHeight="1" x14ac:dyDescent="0.15">
      <c r="A36" s="14">
        <v>25</v>
      </c>
      <c r="B36" s="36">
        <f t="shared" si="1"/>
        <v>2357</v>
      </c>
      <c r="C36" s="36">
        <v>1158</v>
      </c>
      <c r="D36" s="36">
        <v>1199</v>
      </c>
    </row>
    <row r="37" spans="1:4" ht="17.25" customHeight="1" x14ac:dyDescent="0.15">
      <c r="A37" s="14">
        <v>26</v>
      </c>
      <c r="B37" s="36">
        <f t="shared" si="1"/>
        <v>2475</v>
      </c>
      <c r="C37" s="36">
        <v>1218</v>
      </c>
      <c r="D37" s="36">
        <v>1257</v>
      </c>
    </row>
    <row r="38" spans="1:4" ht="17.25" customHeight="1" x14ac:dyDescent="0.15">
      <c r="A38" s="14">
        <v>27</v>
      </c>
      <c r="B38" s="36">
        <f t="shared" si="1"/>
        <v>2772</v>
      </c>
      <c r="C38" s="36">
        <v>1402</v>
      </c>
      <c r="D38" s="36">
        <v>1370</v>
      </c>
    </row>
    <row r="39" spans="1:4" ht="17.25" customHeight="1" x14ac:dyDescent="0.15">
      <c r="A39" s="14">
        <v>28</v>
      </c>
      <c r="B39" s="36">
        <f t="shared" si="1"/>
        <v>3049</v>
      </c>
      <c r="C39" s="36">
        <v>1525</v>
      </c>
      <c r="D39" s="36">
        <v>1524</v>
      </c>
    </row>
    <row r="40" spans="1:4" ht="17.25" customHeight="1" x14ac:dyDescent="0.15">
      <c r="A40" s="14">
        <v>29</v>
      </c>
      <c r="B40" s="36">
        <f t="shared" si="1"/>
        <v>3232</v>
      </c>
      <c r="C40" s="36">
        <v>1605</v>
      </c>
      <c r="D40" s="36">
        <v>1627</v>
      </c>
    </row>
    <row r="41" spans="1:4" ht="17.25" customHeight="1" x14ac:dyDescent="0.15">
      <c r="A41" s="14" t="s">
        <v>14</v>
      </c>
      <c r="B41" s="36">
        <f t="shared" si="1"/>
        <v>16121</v>
      </c>
      <c r="C41" s="36">
        <v>8136</v>
      </c>
      <c r="D41" s="36">
        <v>7985</v>
      </c>
    </row>
    <row r="42" spans="1:4" ht="17.25" customHeight="1" x14ac:dyDescent="0.15">
      <c r="A42" s="14">
        <v>30</v>
      </c>
      <c r="B42" s="36">
        <f t="shared" si="1"/>
        <v>3760</v>
      </c>
      <c r="C42" s="36">
        <v>1836</v>
      </c>
      <c r="D42" s="36">
        <v>1924</v>
      </c>
    </row>
    <row r="43" spans="1:4" ht="17.25" customHeight="1" x14ac:dyDescent="0.15">
      <c r="A43" s="14">
        <v>31</v>
      </c>
      <c r="B43" s="36">
        <f t="shared" si="1"/>
        <v>3600</v>
      </c>
      <c r="C43" s="36">
        <v>1804</v>
      </c>
      <c r="D43" s="36">
        <v>1796</v>
      </c>
    </row>
    <row r="44" spans="1:4" ht="17.25" customHeight="1" x14ac:dyDescent="0.15">
      <c r="A44" s="14">
        <v>32</v>
      </c>
      <c r="B44" s="36">
        <f t="shared" si="1"/>
        <v>3744</v>
      </c>
      <c r="C44" s="36">
        <v>1943</v>
      </c>
      <c r="D44" s="36">
        <v>1801</v>
      </c>
    </row>
    <row r="45" spans="1:4" ht="17.25" customHeight="1" x14ac:dyDescent="0.15">
      <c r="A45" s="14">
        <v>33</v>
      </c>
      <c r="B45" s="36">
        <f t="shared" si="1"/>
        <v>2593</v>
      </c>
      <c r="C45" s="36">
        <v>1343</v>
      </c>
      <c r="D45" s="36">
        <v>1250</v>
      </c>
    </row>
    <row r="46" spans="1:4" ht="17.25" customHeight="1" x14ac:dyDescent="0.15">
      <c r="A46" s="14">
        <v>34</v>
      </c>
      <c r="B46" s="36">
        <f t="shared" si="1"/>
        <v>2424</v>
      </c>
      <c r="C46" s="36">
        <v>1210</v>
      </c>
      <c r="D46" s="36">
        <v>1214</v>
      </c>
    </row>
    <row r="47" spans="1:4" ht="17.25" customHeight="1" x14ac:dyDescent="0.15">
      <c r="A47" s="14" t="s">
        <v>38</v>
      </c>
      <c r="B47" s="36">
        <f t="shared" si="1"/>
        <v>15377</v>
      </c>
      <c r="C47" s="36">
        <v>7709</v>
      </c>
      <c r="D47" s="36">
        <v>7668</v>
      </c>
    </row>
    <row r="48" spans="1:4" ht="17.25" customHeight="1" x14ac:dyDescent="0.15">
      <c r="A48" s="14">
        <v>35</v>
      </c>
      <c r="B48" s="36">
        <f t="shared" si="1"/>
        <v>2976</v>
      </c>
      <c r="C48" s="36">
        <v>1524</v>
      </c>
      <c r="D48" s="36">
        <v>1452</v>
      </c>
    </row>
    <row r="49" spans="1:4" ht="17.25" customHeight="1" x14ac:dyDescent="0.15">
      <c r="A49" s="14">
        <v>36</v>
      </c>
      <c r="B49" s="36">
        <f t="shared" si="1"/>
        <v>3237</v>
      </c>
      <c r="C49" s="36">
        <v>1597</v>
      </c>
      <c r="D49" s="36">
        <v>1640</v>
      </c>
    </row>
    <row r="50" spans="1:4" ht="17.25" customHeight="1" x14ac:dyDescent="0.15">
      <c r="A50" s="14">
        <v>37</v>
      </c>
      <c r="B50" s="36">
        <f t="shared" si="1"/>
        <v>3084</v>
      </c>
      <c r="C50" s="36">
        <v>1513</v>
      </c>
      <c r="D50" s="36">
        <v>1571</v>
      </c>
    </row>
    <row r="51" spans="1:4" ht="17.25" customHeight="1" x14ac:dyDescent="0.15">
      <c r="A51" s="14">
        <v>38</v>
      </c>
      <c r="B51" s="36">
        <f t="shared" si="1"/>
        <v>3172</v>
      </c>
      <c r="C51" s="36">
        <v>1569</v>
      </c>
      <c r="D51" s="36">
        <v>1603</v>
      </c>
    </row>
    <row r="52" spans="1:4" ht="17.25" customHeight="1" x14ac:dyDescent="0.15">
      <c r="A52" s="14">
        <v>39</v>
      </c>
      <c r="B52" s="36">
        <f t="shared" si="1"/>
        <v>2908</v>
      </c>
      <c r="C52" s="36">
        <v>1506</v>
      </c>
      <c r="D52" s="36">
        <v>1402</v>
      </c>
    </row>
    <row r="53" spans="1:4" ht="17.25" customHeight="1" x14ac:dyDescent="0.15">
      <c r="A53" s="14" t="s">
        <v>17</v>
      </c>
      <c r="B53" s="36">
        <f t="shared" si="1"/>
        <v>13271</v>
      </c>
      <c r="C53" s="36">
        <v>6696</v>
      </c>
      <c r="D53" s="36">
        <v>6575</v>
      </c>
    </row>
    <row r="54" spans="1:4" ht="17.25" customHeight="1" x14ac:dyDescent="0.15">
      <c r="A54" s="14">
        <v>40</v>
      </c>
      <c r="B54" s="36">
        <f t="shared" si="1"/>
        <v>2594</v>
      </c>
      <c r="C54" s="36">
        <v>1316</v>
      </c>
      <c r="D54" s="36">
        <v>1278</v>
      </c>
    </row>
    <row r="55" spans="1:4" ht="17.25" customHeight="1" x14ac:dyDescent="0.15">
      <c r="A55" s="14">
        <v>41</v>
      </c>
      <c r="B55" s="36">
        <f t="shared" si="1"/>
        <v>2567</v>
      </c>
      <c r="C55" s="36">
        <v>1302</v>
      </c>
      <c r="D55" s="36">
        <v>1265</v>
      </c>
    </row>
    <row r="56" spans="1:4" ht="17.25" customHeight="1" x14ac:dyDescent="0.15">
      <c r="A56" s="14">
        <v>42</v>
      </c>
      <c r="B56" s="36">
        <f t="shared" si="1"/>
        <v>2784</v>
      </c>
      <c r="C56" s="36">
        <v>1387</v>
      </c>
      <c r="D56" s="36">
        <v>1397</v>
      </c>
    </row>
    <row r="57" spans="1:4" ht="17.25" customHeight="1" x14ac:dyDescent="0.15">
      <c r="A57" s="14">
        <v>43</v>
      </c>
      <c r="B57" s="36">
        <f t="shared" si="1"/>
        <v>2593</v>
      </c>
      <c r="C57" s="36">
        <v>1305</v>
      </c>
      <c r="D57" s="36">
        <v>1288</v>
      </c>
    </row>
    <row r="58" spans="1:4" ht="17.25" customHeight="1" x14ac:dyDescent="0.15">
      <c r="A58" s="14">
        <v>44</v>
      </c>
      <c r="B58" s="36">
        <f t="shared" si="1"/>
        <v>2733</v>
      </c>
      <c r="C58" s="36">
        <v>1386</v>
      </c>
      <c r="D58" s="36">
        <v>1347</v>
      </c>
    </row>
    <row r="59" spans="1:4" ht="17.25" customHeight="1" x14ac:dyDescent="0.15">
      <c r="A59" s="14" t="s">
        <v>19</v>
      </c>
      <c r="B59" s="36">
        <f t="shared" si="1"/>
        <v>12409</v>
      </c>
      <c r="C59" s="36">
        <v>6341</v>
      </c>
      <c r="D59" s="36">
        <v>6068</v>
      </c>
    </row>
    <row r="60" spans="1:4" ht="17.25" customHeight="1" x14ac:dyDescent="0.15">
      <c r="A60" s="14">
        <v>45</v>
      </c>
      <c r="B60" s="36">
        <f t="shared" si="1"/>
        <v>2487</v>
      </c>
      <c r="C60" s="36">
        <v>1253</v>
      </c>
      <c r="D60" s="36">
        <v>1234</v>
      </c>
    </row>
    <row r="61" spans="1:4" ht="17.25" customHeight="1" x14ac:dyDescent="0.15">
      <c r="A61" s="14">
        <v>46</v>
      </c>
      <c r="B61" s="36">
        <f t="shared" si="1"/>
        <v>2652</v>
      </c>
      <c r="C61" s="36">
        <v>1365</v>
      </c>
      <c r="D61" s="36">
        <v>1287</v>
      </c>
    </row>
    <row r="62" spans="1:4" ht="17.25" customHeight="1" x14ac:dyDescent="0.15">
      <c r="A62" s="14">
        <v>47</v>
      </c>
      <c r="B62" s="36">
        <f t="shared" si="1"/>
        <v>2518</v>
      </c>
      <c r="C62" s="36">
        <v>1318</v>
      </c>
      <c r="D62" s="36">
        <v>1200</v>
      </c>
    </row>
    <row r="63" spans="1:4" ht="17.25" customHeight="1" x14ac:dyDescent="0.15">
      <c r="A63" s="14">
        <v>48</v>
      </c>
      <c r="B63" s="36">
        <f t="shared" si="1"/>
        <v>2433</v>
      </c>
      <c r="C63" s="36">
        <v>1227</v>
      </c>
      <c r="D63" s="36">
        <v>1206</v>
      </c>
    </row>
    <row r="64" spans="1:4" ht="17.25" customHeight="1" x14ac:dyDescent="0.15">
      <c r="A64" s="14">
        <v>49</v>
      </c>
      <c r="B64" s="36">
        <f t="shared" si="1"/>
        <v>2319</v>
      </c>
      <c r="C64" s="36">
        <v>1178</v>
      </c>
      <c r="D64" s="36">
        <v>1141</v>
      </c>
    </row>
    <row r="65" spans="1:4" ht="17.25" customHeight="1" x14ac:dyDescent="0.15">
      <c r="A65" s="14" t="s">
        <v>5</v>
      </c>
      <c r="B65" s="36">
        <f t="shared" si="1"/>
        <v>10792</v>
      </c>
      <c r="C65" s="36">
        <v>5451</v>
      </c>
      <c r="D65" s="36">
        <v>5341</v>
      </c>
    </row>
    <row r="66" spans="1:4" ht="17.25" customHeight="1" x14ac:dyDescent="0.15">
      <c r="A66" s="28">
        <v>50</v>
      </c>
      <c r="B66" s="36">
        <f t="shared" si="1"/>
        <v>2280</v>
      </c>
      <c r="C66" s="36">
        <v>1197</v>
      </c>
      <c r="D66" s="36">
        <v>1083</v>
      </c>
    </row>
    <row r="67" spans="1:4" ht="17.25" customHeight="1" x14ac:dyDescent="0.15">
      <c r="A67" s="28">
        <v>51</v>
      </c>
      <c r="B67" s="36">
        <f t="shared" si="1"/>
        <v>2277</v>
      </c>
      <c r="C67" s="36">
        <v>1158</v>
      </c>
      <c r="D67" s="36">
        <v>1119</v>
      </c>
    </row>
    <row r="68" spans="1:4" ht="17.25" customHeight="1" x14ac:dyDescent="0.15">
      <c r="A68" s="28">
        <v>52</v>
      </c>
      <c r="B68" s="36">
        <f t="shared" si="1"/>
        <v>2042</v>
      </c>
      <c r="C68" s="36">
        <v>1026</v>
      </c>
      <c r="D68" s="36">
        <v>1016</v>
      </c>
    </row>
    <row r="69" spans="1:4" ht="17.25" customHeight="1" x14ac:dyDescent="0.15">
      <c r="A69" s="28">
        <v>53</v>
      </c>
      <c r="B69" s="36">
        <f t="shared" si="1"/>
        <v>2056</v>
      </c>
      <c r="C69" s="36">
        <v>1046</v>
      </c>
      <c r="D69" s="36">
        <v>1010</v>
      </c>
    </row>
    <row r="70" spans="1:4" ht="17.25" customHeight="1" x14ac:dyDescent="0.15">
      <c r="A70" s="28">
        <v>54</v>
      </c>
      <c r="B70" s="36">
        <f t="shared" ref="B70:B126" si="2">SUM(C70:D70)</f>
        <v>2137</v>
      </c>
      <c r="C70" s="36">
        <v>1024</v>
      </c>
      <c r="D70" s="36">
        <v>1113</v>
      </c>
    </row>
    <row r="71" spans="1:4" ht="17.25" customHeight="1" x14ac:dyDescent="0.15">
      <c r="A71" s="28" t="s">
        <v>6</v>
      </c>
      <c r="B71" s="36">
        <f t="shared" si="2"/>
        <v>7895</v>
      </c>
      <c r="C71" s="36">
        <v>3521</v>
      </c>
      <c r="D71" s="36">
        <v>4374</v>
      </c>
    </row>
    <row r="72" spans="1:4" ht="17.25" customHeight="1" x14ac:dyDescent="0.15">
      <c r="A72" s="28">
        <v>55</v>
      </c>
      <c r="B72" s="36">
        <f t="shared" si="2"/>
        <v>1704</v>
      </c>
      <c r="C72" s="36">
        <v>823</v>
      </c>
      <c r="D72" s="36">
        <v>881</v>
      </c>
    </row>
    <row r="73" spans="1:4" ht="17.25" customHeight="1" x14ac:dyDescent="0.15">
      <c r="A73" s="28">
        <v>56</v>
      </c>
      <c r="B73" s="36">
        <f t="shared" si="2"/>
        <v>1612</v>
      </c>
      <c r="C73" s="36">
        <v>705</v>
      </c>
      <c r="D73" s="36">
        <v>907</v>
      </c>
    </row>
    <row r="74" spans="1:4" ht="17.25" customHeight="1" x14ac:dyDescent="0.15">
      <c r="A74" s="28">
        <v>57</v>
      </c>
      <c r="B74" s="36">
        <f t="shared" si="2"/>
        <v>1576</v>
      </c>
      <c r="C74" s="36">
        <v>696</v>
      </c>
      <c r="D74" s="36">
        <v>880</v>
      </c>
    </row>
    <row r="75" spans="1:4" ht="17.25" customHeight="1" x14ac:dyDescent="0.15">
      <c r="A75" s="28">
        <v>58</v>
      </c>
      <c r="B75" s="36">
        <f t="shared" si="2"/>
        <v>1534</v>
      </c>
      <c r="C75" s="36">
        <v>668</v>
      </c>
      <c r="D75" s="36">
        <v>866</v>
      </c>
    </row>
    <row r="76" spans="1:4" ht="17.25" customHeight="1" x14ac:dyDescent="0.15">
      <c r="A76" s="28">
        <v>59</v>
      </c>
      <c r="B76" s="36">
        <f t="shared" si="2"/>
        <v>1469</v>
      </c>
      <c r="C76" s="36">
        <v>629</v>
      </c>
      <c r="D76" s="36">
        <v>840</v>
      </c>
    </row>
    <row r="77" spans="1:4" ht="17.25" customHeight="1" x14ac:dyDescent="0.15">
      <c r="A77" s="28" t="s">
        <v>8</v>
      </c>
      <c r="B77" s="36">
        <f t="shared" si="2"/>
        <v>6540</v>
      </c>
      <c r="C77" s="36">
        <v>2907</v>
      </c>
      <c r="D77" s="36">
        <v>3633</v>
      </c>
    </row>
    <row r="78" spans="1:4" ht="17.25" customHeight="1" x14ac:dyDescent="0.15">
      <c r="A78" s="28">
        <v>60</v>
      </c>
      <c r="B78" s="36">
        <f t="shared" si="2"/>
        <v>1330</v>
      </c>
      <c r="C78" s="36">
        <v>581</v>
      </c>
      <c r="D78" s="36">
        <v>749</v>
      </c>
    </row>
    <row r="79" spans="1:4" ht="17.25" customHeight="1" x14ac:dyDescent="0.15">
      <c r="A79" s="28">
        <v>61</v>
      </c>
      <c r="B79" s="36">
        <f t="shared" si="2"/>
        <v>1275</v>
      </c>
      <c r="C79" s="36">
        <v>570</v>
      </c>
      <c r="D79" s="36">
        <v>705</v>
      </c>
    </row>
    <row r="80" spans="1:4" ht="17.25" customHeight="1" x14ac:dyDescent="0.15">
      <c r="A80" s="28">
        <v>62</v>
      </c>
      <c r="B80" s="36">
        <f t="shared" si="2"/>
        <v>1346</v>
      </c>
      <c r="C80" s="36">
        <v>625</v>
      </c>
      <c r="D80" s="36">
        <v>721</v>
      </c>
    </row>
    <row r="81" spans="1:4" ht="17.25" customHeight="1" x14ac:dyDescent="0.15">
      <c r="A81" s="28">
        <v>63</v>
      </c>
      <c r="B81" s="36">
        <f t="shared" si="2"/>
        <v>1294</v>
      </c>
      <c r="C81" s="36">
        <v>557</v>
      </c>
      <c r="D81" s="36">
        <v>737</v>
      </c>
    </row>
    <row r="82" spans="1:4" ht="17.25" customHeight="1" x14ac:dyDescent="0.15">
      <c r="A82" s="28">
        <v>64</v>
      </c>
      <c r="B82" s="36">
        <f t="shared" si="2"/>
        <v>1295</v>
      </c>
      <c r="C82" s="36">
        <v>574</v>
      </c>
      <c r="D82" s="36">
        <v>721</v>
      </c>
    </row>
    <row r="83" spans="1:4" ht="17.25" customHeight="1" x14ac:dyDescent="0.15">
      <c r="A83" s="28" t="s">
        <v>10</v>
      </c>
      <c r="B83" s="36">
        <f t="shared" si="2"/>
        <v>5807</v>
      </c>
      <c r="C83" s="36">
        <v>2597</v>
      </c>
      <c r="D83" s="36">
        <v>3210</v>
      </c>
    </row>
    <row r="84" spans="1:4" ht="17.25" customHeight="1" x14ac:dyDescent="0.15">
      <c r="A84" s="28">
        <v>65</v>
      </c>
      <c r="B84" s="36">
        <f t="shared" si="2"/>
        <v>1269</v>
      </c>
      <c r="C84" s="36">
        <v>578</v>
      </c>
      <c r="D84" s="36">
        <v>691</v>
      </c>
    </row>
    <row r="85" spans="1:4" ht="17.25" customHeight="1" x14ac:dyDescent="0.15">
      <c r="A85" s="28">
        <v>66</v>
      </c>
      <c r="B85" s="36">
        <f t="shared" si="2"/>
        <v>1211</v>
      </c>
      <c r="C85" s="36">
        <v>543</v>
      </c>
      <c r="D85" s="36">
        <v>668</v>
      </c>
    </row>
    <row r="86" spans="1:4" ht="17.25" customHeight="1" x14ac:dyDescent="0.15">
      <c r="A86" s="28">
        <v>67</v>
      </c>
      <c r="B86" s="36">
        <f t="shared" si="2"/>
        <v>1149</v>
      </c>
      <c r="C86" s="36">
        <v>485</v>
      </c>
      <c r="D86" s="36">
        <v>664</v>
      </c>
    </row>
    <row r="87" spans="1:4" ht="17.25" customHeight="1" x14ac:dyDescent="0.15">
      <c r="A87" s="28">
        <v>68</v>
      </c>
      <c r="B87" s="36">
        <f t="shared" si="2"/>
        <v>1077</v>
      </c>
      <c r="C87" s="36">
        <v>472</v>
      </c>
      <c r="D87" s="36">
        <v>605</v>
      </c>
    </row>
    <row r="88" spans="1:4" ht="17.25" customHeight="1" x14ac:dyDescent="0.15">
      <c r="A88" s="28">
        <v>69</v>
      </c>
      <c r="B88" s="36">
        <f t="shared" si="2"/>
        <v>1101</v>
      </c>
      <c r="C88" s="36">
        <v>519</v>
      </c>
      <c r="D88" s="36">
        <v>582</v>
      </c>
    </row>
    <row r="89" spans="1:4" ht="17.25" customHeight="1" x14ac:dyDescent="0.15">
      <c r="A89" s="28" t="s">
        <v>3</v>
      </c>
      <c r="B89" s="36">
        <f t="shared" si="2"/>
        <v>4168</v>
      </c>
      <c r="C89" s="36">
        <v>1775</v>
      </c>
      <c r="D89" s="36">
        <v>2393</v>
      </c>
    </row>
    <row r="90" spans="1:4" ht="17.25" customHeight="1" x14ac:dyDescent="0.15">
      <c r="A90" s="28">
        <v>70</v>
      </c>
      <c r="B90" s="36">
        <f t="shared" si="2"/>
        <v>938</v>
      </c>
      <c r="C90" s="36">
        <v>384</v>
      </c>
      <c r="D90" s="36">
        <v>554</v>
      </c>
    </row>
    <row r="91" spans="1:4" ht="17.25" customHeight="1" x14ac:dyDescent="0.15">
      <c r="A91" s="28">
        <v>71</v>
      </c>
      <c r="B91" s="36">
        <f t="shared" si="2"/>
        <v>824</v>
      </c>
      <c r="C91" s="36">
        <v>373</v>
      </c>
      <c r="D91" s="36">
        <v>451</v>
      </c>
    </row>
    <row r="92" spans="1:4" ht="17.25" customHeight="1" x14ac:dyDescent="0.15">
      <c r="A92" s="28">
        <v>72</v>
      </c>
      <c r="B92" s="36">
        <f t="shared" si="2"/>
        <v>964</v>
      </c>
      <c r="C92" s="36">
        <v>402</v>
      </c>
      <c r="D92" s="36">
        <v>562</v>
      </c>
    </row>
    <row r="93" spans="1:4" ht="17.25" customHeight="1" x14ac:dyDescent="0.15">
      <c r="A93" s="28">
        <v>73</v>
      </c>
      <c r="B93" s="36">
        <f t="shared" si="2"/>
        <v>670</v>
      </c>
      <c r="C93" s="36">
        <v>303</v>
      </c>
      <c r="D93" s="36">
        <v>367</v>
      </c>
    </row>
    <row r="94" spans="1:4" ht="17.25" customHeight="1" x14ac:dyDescent="0.15">
      <c r="A94" s="28">
        <v>74</v>
      </c>
      <c r="B94" s="36">
        <f t="shared" si="2"/>
        <v>772</v>
      </c>
      <c r="C94" s="36">
        <v>313</v>
      </c>
      <c r="D94" s="36">
        <v>459</v>
      </c>
    </row>
    <row r="95" spans="1:4" ht="17.25" customHeight="1" x14ac:dyDescent="0.15">
      <c r="A95" s="14" t="s">
        <v>13</v>
      </c>
      <c r="B95" s="36">
        <f t="shared" si="2"/>
        <v>2955</v>
      </c>
      <c r="C95" s="36">
        <v>1222</v>
      </c>
      <c r="D95" s="36">
        <v>1733</v>
      </c>
    </row>
    <row r="96" spans="1:4" ht="17.25" customHeight="1" x14ac:dyDescent="0.15">
      <c r="A96" s="28">
        <v>75</v>
      </c>
      <c r="B96" s="36">
        <f t="shared" si="2"/>
        <v>648</v>
      </c>
      <c r="C96" s="36">
        <v>282</v>
      </c>
      <c r="D96" s="36">
        <v>366</v>
      </c>
    </row>
    <row r="97" spans="1:4" ht="17.25" customHeight="1" x14ac:dyDescent="0.15">
      <c r="A97" s="28">
        <v>76</v>
      </c>
      <c r="B97" s="36">
        <f t="shared" si="2"/>
        <v>634</v>
      </c>
      <c r="C97" s="36">
        <v>263</v>
      </c>
      <c r="D97" s="36">
        <v>371</v>
      </c>
    </row>
    <row r="98" spans="1:4" ht="17.25" customHeight="1" x14ac:dyDescent="0.15">
      <c r="A98" s="28">
        <v>77</v>
      </c>
      <c r="B98" s="36">
        <f t="shared" si="2"/>
        <v>609</v>
      </c>
      <c r="C98" s="36">
        <v>261</v>
      </c>
      <c r="D98" s="36">
        <v>348</v>
      </c>
    </row>
    <row r="99" spans="1:4" ht="17.25" customHeight="1" x14ac:dyDescent="0.15">
      <c r="A99" s="28">
        <v>78</v>
      </c>
      <c r="B99" s="36">
        <f t="shared" si="2"/>
        <v>561</v>
      </c>
      <c r="C99" s="36">
        <v>221</v>
      </c>
      <c r="D99" s="36">
        <v>340</v>
      </c>
    </row>
    <row r="100" spans="1:4" ht="17.25" customHeight="1" x14ac:dyDescent="0.15">
      <c r="A100" s="28">
        <v>79</v>
      </c>
      <c r="B100" s="36">
        <f t="shared" si="2"/>
        <v>503</v>
      </c>
      <c r="C100" s="36">
        <v>195</v>
      </c>
      <c r="D100" s="36">
        <v>308</v>
      </c>
    </row>
    <row r="101" spans="1:4" ht="17.25" customHeight="1" x14ac:dyDescent="0.15">
      <c r="A101" s="28" t="s">
        <v>15</v>
      </c>
      <c r="B101" s="36">
        <f t="shared" si="2"/>
        <v>1519</v>
      </c>
      <c r="C101" s="36">
        <v>570</v>
      </c>
      <c r="D101" s="36">
        <v>949</v>
      </c>
    </row>
    <row r="102" spans="1:4" ht="17.25" customHeight="1" x14ac:dyDescent="0.15">
      <c r="A102" s="28">
        <v>80</v>
      </c>
      <c r="B102" s="36">
        <f t="shared" si="2"/>
        <v>399</v>
      </c>
      <c r="C102" s="36">
        <v>164</v>
      </c>
      <c r="D102" s="36">
        <v>235</v>
      </c>
    </row>
    <row r="103" spans="1:4" ht="17.25" customHeight="1" x14ac:dyDescent="0.15">
      <c r="A103" s="28">
        <v>81</v>
      </c>
      <c r="B103" s="36">
        <f t="shared" si="2"/>
        <v>335</v>
      </c>
      <c r="C103" s="36">
        <v>129</v>
      </c>
      <c r="D103" s="36">
        <v>206</v>
      </c>
    </row>
    <row r="104" spans="1:4" ht="17.25" customHeight="1" x14ac:dyDescent="0.15">
      <c r="A104" s="28">
        <v>82</v>
      </c>
      <c r="B104" s="36">
        <f t="shared" si="2"/>
        <v>324</v>
      </c>
      <c r="C104" s="36">
        <v>107</v>
      </c>
      <c r="D104" s="36">
        <v>217</v>
      </c>
    </row>
    <row r="105" spans="1:4" ht="17.25" customHeight="1" x14ac:dyDescent="0.15">
      <c r="A105" s="28">
        <v>83</v>
      </c>
      <c r="B105" s="36">
        <f t="shared" si="2"/>
        <v>242</v>
      </c>
      <c r="C105" s="36">
        <v>98</v>
      </c>
      <c r="D105" s="36">
        <v>144</v>
      </c>
    </row>
    <row r="106" spans="1:4" ht="17.25" customHeight="1" x14ac:dyDescent="0.15">
      <c r="A106" s="28">
        <v>84</v>
      </c>
      <c r="B106" s="36">
        <f t="shared" si="2"/>
        <v>219</v>
      </c>
      <c r="C106" s="36">
        <v>72</v>
      </c>
      <c r="D106" s="36">
        <v>147</v>
      </c>
    </row>
    <row r="107" spans="1:4" ht="17.25" customHeight="1" x14ac:dyDescent="0.15">
      <c r="A107" s="28" t="s">
        <v>16</v>
      </c>
      <c r="B107" s="36">
        <f t="shared" si="2"/>
        <v>583</v>
      </c>
      <c r="C107" s="36">
        <v>176</v>
      </c>
      <c r="D107" s="36">
        <v>407</v>
      </c>
    </row>
    <row r="108" spans="1:4" ht="17.25" customHeight="1" x14ac:dyDescent="0.15">
      <c r="A108" s="28">
        <v>85</v>
      </c>
      <c r="B108" s="36">
        <f t="shared" si="2"/>
        <v>179</v>
      </c>
      <c r="C108" s="36">
        <v>56</v>
      </c>
      <c r="D108" s="36">
        <v>123</v>
      </c>
    </row>
    <row r="109" spans="1:4" ht="17.25" customHeight="1" x14ac:dyDescent="0.15">
      <c r="A109" s="28">
        <v>86</v>
      </c>
      <c r="B109" s="36">
        <f t="shared" si="2"/>
        <v>134</v>
      </c>
      <c r="C109" s="36">
        <v>41</v>
      </c>
      <c r="D109" s="36">
        <v>93</v>
      </c>
    </row>
    <row r="110" spans="1:4" ht="17.25" customHeight="1" x14ac:dyDescent="0.15">
      <c r="A110" s="28">
        <v>87</v>
      </c>
      <c r="B110" s="36">
        <f t="shared" si="2"/>
        <v>120</v>
      </c>
      <c r="C110" s="36">
        <v>34</v>
      </c>
      <c r="D110" s="36">
        <v>86</v>
      </c>
    </row>
    <row r="111" spans="1:4" ht="17.25" customHeight="1" x14ac:dyDescent="0.15">
      <c r="A111" s="28">
        <v>88</v>
      </c>
      <c r="B111" s="36">
        <f t="shared" si="2"/>
        <v>85</v>
      </c>
      <c r="C111" s="36">
        <v>26</v>
      </c>
      <c r="D111" s="36">
        <v>59</v>
      </c>
    </row>
    <row r="112" spans="1:4" ht="17.25" customHeight="1" x14ac:dyDescent="0.15">
      <c r="A112" s="28">
        <v>89</v>
      </c>
      <c r="B112" s="36">
        <f t="shared" si="2"/>
        <v>65</v>
      </c>
      <c r="C112" s="36">
        <v>19</v>
      </c>
      <c r="D112" s="36">
        <v>46</v>
      </c>
    </row>
    <row r="113" spans="1:4" ht="17.25" customHeight="1" x14ac:dyDescent="0.15">
      <c r="A113" s="28" t="s">
        <v>18</v>
      </c>
      <c r="B113" s="36">
        <f t="shared" si="2"/>
        <v>160</v>
      </c>
      <c r="C113" s="36">
        <v>41</v>
      </c>
      <c r="D113" s="36">
        <v>119</v>
      </c>
    </row>
    <row r="114" spans="1:4" ht="17.25" customHeight="1" x14ac:dyDescent="0.15">
      <c r="A114" s="28">
        <v>90</v>
      </c>
      <c r="B114" s="36">
        <f t="shared" si="2"/>
        <v>56</v>
      </c>
      <c r="C114" s="36">
        <v>14</v>
      </c>
      <c r="D114" s="36">
        <v>42</v>
      </c>
    </row>
    <row r="115" spans="1:4" ht="17.25" customHeight="1" x14ac:dyDescent="0.15">
      <c r="A115" s="28">
        <v>91</v>
      </c>
      <c r="B115" s="36">
        <f t="shared" si="2"/>
        <v>47</v>
      </c>
      <c r="C115" s="36">
        <v>13</v>
      </c>
      <c r="D115" s="36">
        <v>34</v>
      </c>
    </row>
    <row r="116" spans="1:4" ht="17.25" customHeight="1" x14ac:dyDescent="0.15">
      <c r="A116" s="28">
        <v>92</v>
      </c>
      <c r="B116" s="36">
        <f t="shared" si="2"/>
        <v>30</v>
      </c>
      <c r="C116" s="36">
        <v>7</v>
      </c>
      <c r="D116" s="36">
        <v>23</v>
      </c>
    </row>
    <row r="117" spans="1:4" ht="17.25" customHeight="1" x14ac:dyDescent="0.15">
      <c r="A117" s="28">
        <v>93</v>
      </c>
      <c r="B117" s="36">
        <f t="shared" si="2"/>
        <v>16</v>
      </c>
      <c r="C117" s="36">
        <v>6</v>
      </c>
      <c r="D117" s="36">
        <v>10</v>
      </c>
    </row>
    <row r="118" spans="1:4" ht="17.25" customHeight="1" x14ac:dyDescent="0.15">
      <c r="A118" s="28">
        <v>94</v>
      </c>
      <c r="B118" s="36">
        <f t="shared" si="2"/>
        <v>11</v>
      </c>
      <c r="C118" s="36">
        <v>1</v>
      </c>
      <c r="D118" s="36">
        <v>10</v>
      </c>
    </row>
    <row r="119" spans="1:4" ht="17.25" customHeight="1" x14ac:dyDescent="0.15">
      <c r="A119" s="28" t="s">
        <v>20</v>
      </c>
      <c r="B119" s="36">
        <f t="shared" si="2"/>
        <v>21</v>
      </c>
      <c r="C119" s="36">
        <v>7</v>
      </c>
      <c r="D119" s="36">
        <v>14</v>
      </c>
    </row>
    <row r="120" spans="1:4" ht="17.25" customHeight="1" x14ac:dyDescent="0.15">
      <c r="A120" s="28">
        <v>95</v>
      </c>
      <c r="B120" s="36">
        <f t="shared" si="2"/>
        <v>6</v>
      </c>
      <c r="C120" s="36">
        <v>1</v>
      </c>
      <c r="D120" s="36">
        <v>5</v>
      </c>
    </row>
    <row r="121" spans="1:4" ht="17.25" customHeight="1" x14ac:dyDescent="0.15">
      <c r="A121" s="28">
        <v>96</v>
      </c>
      <c r="B121" s="36">
        <f t="shared" si="2"/>
        <v>7</v>
      </c>
      <c r="C121" s="36">
        <v>1</v>
      </c>
      <c r="D121" s="36">
        <v>6</v>
      </c>
    </row>
    <row r="122" spans="1:4" ht="17.25" customHeight="1" x14ac:dyDescent="0.15">
      <c r="A122" s="28">
        <v>97</v>
      </c>
      <c r="B122" s="36">
        <f t="shared" si="2"/>
        <v>4</v>
      </c>
      <c r="C122" s="36">
        <v>4</v>
      </c>
      <c r="D122" s="36">
        <v>0</v>
      </c>
    </row>
    <row r="123" spans="1:4" ht="17.25" customHeight="1" x14ac:dyDescent="0.15">
      <c r="A123" s="28">
        <v>98</v>
      </c>
      <c r="B123" s="36">
        <f t="shared" si="2"/>
        <v>4</v>
      </c>
      <c r="C123" s="36">
        <v>1</v>
      </c>
      <c r="D123" s="36">
        <v>3</v>
      </c>
    </row>
    <row r="124" spans="1:4" ht="17.25" customHeight="1" x14ac:dyDescent="0.15">
      <c r="A124" s="28">
        <v>99</v>
      </c>
      <c r="B124" s="36">
        <f t="shared" si="2"/>
        <v>0</v>
      </c>
      <c r="C124" s="36">
        <v>0</v>
      </c>
      <c r="D124" s="36">
        <v>0</v>
      </c>
    </row>
    <row r="125" spans="1:4" ht="17.25" customHeight="1" x14ac:dyDescent="0.15">
      <c r="A125" s="29" t="s">
        <v>1</v>
      </c>
      <c r="B125" s="36">
        <f t="shared" si="2"/>
        <v>0</v>
      </c>
      <c r="C125" s="36">
        <v>0</v>
      </c>
      <c r="D125" s="36">
        <v>0</v>
      </c>
    </row>
    <row r="126" spans="1:4" ht="17.25" customHeight="1" x14ac:dyDescent="0.15">
      <c r="A126" s="30" t="s">
        <v>21</v>
      </c>
      <c r="B126" s="37">
        <f t="shared" si="2"/>
        <v>27</v>
      </c>
      <c r="C126" s="37">
        <v>17</v>
      </c>
      <c r="D126" s="37">
        <v>10</v>
      </c>
    </row>
    <row r="127" spans="1:4" ht="17.25" customHeight="1" x14ac:dyDescent="0.15">
      <c r="A127" s="5"/>
      <c r="B127" s="5"/>
      <c r="C127" s="5"/>
      <c r="D127" s="24" t="s">
        <v>29</v>
      </c>
    </row>
    <row r="128" spans="1:4" ht="17.25" customHeight="1" x14ac:dyDescent="0.15">
      <c r="B128" s="23"/>
      <c r="C128" s="23"/>
      <c r="D128" s="31"/>
    </row>
    <row r="129" spans="1:4" ht="17.25" customHeight="1" x14ac:dyDescent="0.15">
      <c r="B129" s="23"/>
      <c r="C129" s="23"/>
      <c r="D129" s="31"/>
    </row>
    <row r="130" spans="1:4" ht="17.25" customHeight="1" x14ac:dyDescent="0.15">
      <c r="A130" s="31"/>
      <c r="B130" s="31"/>
      <c r="C130" s="31"/>
      <c r="D130" s="31"/>
    </row>
    <row r="131" spans="1:4" ht="17.25" customHeight="1" thickBot="1" x14ac:dyDescent="0.2">
      <c r="A131" s="32" t="s">
        <v>30</v>
      </c>
      <c r="B131" s="32"/>
      <c r="C131" s="32"/>
      <c r="D131" s="38" t="s">
        <v>63</v>
      </c>
    </row>
    <row r="132" spans="1:4" ht="17.25" customHeight="1" thickTop="1" x14ac:dyDescent="0.15">
      <c r="A132" s="8" t="s">
        <v>0</v>
      </c>
      <c r="B132" s="8" t="s">
        <v>24</v>
      </c>
      <c r="C132" s="9" t="s">
        <v>22</v>
      </c>
      <c r="D132" s="10" t="s">
        <v>23</v>
      </c>
    </row>
    <row r="133" spans="1:4" ht="17.25" customHeight="1" x14ac:dyDescent="0.15">
      <c r="A133" s="33" t="s">
        <v>31</v>
      </c>
      <c r="B133" s="34">
        <f>B4</f>
        <v>177301</v>
      </c>
      <c r="C133" s="34">
        <f t="shared" ref="C133:D133" si="3">C4</f>
        <v>87754</v>
      </c>
      <c r="D133" s="34">
        <f t="shared" si="3"/>
        <v>89547</v>
      </c>
    </row>
    <row r="134" spans="1:4" ht="17.25" customHeight="1" x14ac:dyDescent="0.15">
      <c r="A134" s="12" t="s">
        <v>26</v>
      </c>
      <c r="B134" s="1">
        <f>B5+B11+B17</f>
        <v>42308</v>
      </c>
      <c r="C134" s="1">
        <f t="shared" ref="C134:D134" si="4">C5+C11+C17</f>
        <v>21849</v>
      </c>
      <c r="D134" s="23">
        <f t="shared" si="4"/>
        <v>20459</v>
      </c>
    </row>
    <row r="135" spans="1:4" ht="17.25" customHeight="1" x14ac:dyDescent="0.15">
      <c r="A135" s="12" t="s">
        <v>27</v>
      </c>
      <c r="B135" s="1">
        <f>B23+B29+B35+B41+B47+B53+B59+B65+B71+B77</f>
        <v>119753</v>
      </c>
      <c r="C135" s="1">
        <f t="shared" ref="C135:D135" si="5">C23+C29+C35+C41+C47+C53+C59+C65+C71+C77</f>
        <v>59500</v>
      </c>
      <c r="D135" s="23">
        <f t="shared" si="5"/>
        <v>60253</v>
      </c>
    </row>
    <row r="136" spans="1:4" ht="17.25" customHeight="1" x14ac:dyDescent="0.15">
      <c r="A136" s="12" t="s">
        <v>28</v>
      </c>
      <c r="B136" s="1">
        <f>B83+B89+B95+B101+B107+B113+B119+B125</f>
        <v>15213</v>
      </c>
      <c r="C136" s="1">
        <f t="shared" ref="C136:D136" si="6">C83+C89+C95+C101+C107+C113+C119+C125</f>
        <v>6388</v>
      </c>
      <c r="D136" s="23">
        <f t="shared" si="6"/>
        <v>8825</v>
      </c>
    </row>
    <row r="137" spans="1:4" ht="17.25" customHeight="1" x14ac:dyDescent="0.15">
      <c r="A137" s="27" t="s">
        <v>25</v>
      </c>
      <c r="B137" s="26">
        <f>B126</f>
        <v>27</v>
      </c>
      <c r="C137" s="26">
        <f t="shared" ref="C137:D137" si="7">C126</f>
        <v>17</v>
      </c>
      <c r="D137" s="26">
        <f t="shared" si="7"/>
        <v>10</v>
      </c>
    </row>
    <row r="138" spans="1:4" ht="17.25" customHeight="1" x14ac:dyDescent="0.15">
      <c r="D138" s="31" t="s">
        <v>29</v>
      </c>
    </row>
  </sheetData>
  <sheetProtection sheet="1" objects="1" scenarios="1"/>
  <mergeCells count="46">
    <mergeCell ref="G13:H13"/>
    <mergeCell ref="G14:H14"/>
    <mergeCell ref="G15:H15"/>
    <mergeCell ref="G16:H16"/>
    <mergeCell ref="J7:K7"/>
    <mergeCell ref="J8:K8"/>
    <mergeCell ref="J9:K9"/>
    <mergeCell ref="J10:K10"/>
    <mergeCell ref="J11:K11"/>
    <mergeCell ref="G7:H7"/>
    <mergeCell ref="G8:H8"/>
    <mergeCell ref="G9:H9"/>
    <mergeCell ref="G10:H10"/>
    <mergeCell ref="G11:H11"/>
    <mergeCell ref="J17:K17"/>
    <mergeCell ref="J12:K12"/>
    <mergeCell ref="J13:K13"/>
    <mergeCell ref="J14:K14"/>
    <mergeCell ref="J15:K15"/>
    <mergeCell ref="J16:K16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G27:H27"/>
    <mergeCell ref="G3:K3"/>
    <mergeCell ref="G4:K4"/>
    <mergeCell ref="G5:H5"/>
    <mergeCell ref="J5:K5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G12:H12"/>
  </mergeCells>
  <phoneticPr fontId="2"/>
  <conditionalFormatting sqref="H6:I6 H28:I1048576 I7:I27 G7:G27 I5">
    <cfRule type="dataBar" priority="2">
      <dataBar showValue="0">
        <cfvo type="num" val="0"/>
        <cfvo type="num" val="10000"/>
        <color rgb="FF638EC6"/>
      </dataBar>
      <extLst>
        <ext xmlns:x14="http://schemas.microsoft.com/office/spreadsheetml/2009/9/main" uri="{B025F937-C7B1-47D3-B67F-A62EFF666E3E}">
          <x14:id>{60EB7B7A-0E9E-4247-ACB3-AD2907B7442C}</x14:id>
        </ext>
      </extLst>
    </cfRule>
  </conditionalFormatting>
  <conditionalFormatting sqref="J5:J1048576 J2">
    <cfRule type="dataBar" priority="1">
      <dataBar showValue="0">
        <cfvo type="num" val="0"/>
        <cfvo type="num" val="10000"/>
        <color rgb="FFFF555A"/>
      </dataBar>
      <extLst>
        <ext xmlns:x14="http://schemas.microsoft.com/office/spreadsheetml/2009/9/main" uri="{B025F937-C7B1-47D3-B67F-A62EFF666E3E}">
          <x14:id>{137284AE-DC8A-4577-92BB-B4A21C54D381}</x14:id>
        </ext>
      </extLst>
    </cfRule>
  </conditionalFormatting>
  <printOptions horizontalCentered="1"/>
  <pageMargins left="0.98425196850393704" right="0.98425196850393704" top="0.78740157480314965" bottom="0.78740157480314965" header="0.51181102362204722" footer="0.51181102362204722"/>
  <pageSetup paperSize="9" scale="89" orientation="portrait" r:id="rId1"/>
  <headerFooter alignWithMargins="0"/>
  <rowBreaks count="2" manualBreakCount="2">
    <brk id="52" max="12" man="1"/>
    <brk id="100" max="12" man="1"/>
  </rowBreaks>
  <colBreaks count="2" manualBreakCount="2">
    <brk id="4" max="135" man="1"/>
    <brk id="13" max="13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EB7B7A-0E9E-4247-ACB3-AD2907B7442C}">
            <x14:dataBar minLength="0" maxLength="100" gradient="0" direction="rightToLeft">
              <x14:cfvo type="num">
                <xm:f>0</xm:f>
              </x14:cfvo>
              <x14:cfvo type="num">
                <xm:f>10000</xm:f>
              </x14:cfvo>
              <x14:negativeFillColor rgb="FFFF0000"/>
              <x14:axisColor rgb="FF000000"/>
            </x14:dataBar>
          </x14:cfRule>
          <xm:sqref>H6:I6 H28:I1048576 I7:I27 G7:G27 I5</xm:sqref>
        </x14:conditionalFormatting>
        <x14:conditionalFormatting xmlns:xm="http://schemas.microsoft.com/office/excel/2006/main">
          <x14:cfRule type="dataBar" id="{137284AE-DC8A-4577-92BB-B4A21C54D381}">
            <x14:dataBar minLength="0" maxLength="100" gradient="0" direction="leftToRight">
              <x14:cfvo type="num">
                <xm:f>0</xm:f>
              </x14:cfvo>
              <x14:cfvo type="num">
                <xm:f>10000</xm:f>
              </x14:cfvo>
              <x14:negativeFillColor rgb="FFFF0000"/>
              <x14:axisColor rgb="FF000000"/>
            </x14:dataBar>
          </x14:cfRule>
          <xm:sqref>J5:J1048576 J2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3"/>
  <sheetViews>
    <sheetView view="pageBreakPreview" zoomScale="75" zoomScaleNormal="100" zoomScaleSheetLayoutView="75" workbookViewId="0">
      <selection activeCell="E126" sqref="E126"/>
    </sheetView>
  </sheetViews>
  <sheetFormatPr defaultColWidth="10" defaultRowHeight="17.25" customHeight="1" x14ac:dyDescent="0.15"/>
  <cols>
    <col min="1" max="1" width="10" style="23" customWidth="1"/>
    <col min="2" max="2" width="10" style="1" customWidth="1"/>
    <col min="3" max="3" width="10" style="23" customWidth="1"/>
    <col min="4" max="8" width="10" style="1" customWidth="1"/>
    <col min="9" max="10" width="2.875" style="1" customWidth="1"/>
    <col min="11" max="11" width="10" style="1"/>
    <col min="12" max="17" width="17.5" style="1" customWidth="1"/>
    <col min="18" max="19" width="2.875" style="1" customWidth="1"/>
    <col min="20" max="16384" width="10" style="1"/>
  </cols>
  <sheetData>
    <row r="2" spans="1:19" ht="17.25" customHeight="1" thickBot="1" x14ac:dyDescent="0.2">
      <c r="A2" s="39" t="s">
        <v>40</v>
      </c>
      <c r="B2" s="41"/>
      <c r="C2" s="41"/>
      <c r="D2" s="3"/>
      <c r="E2" s="3"/>
      <c r="F2" s="3"/>
      <c r="G2" s="3"/>
      <c r="H2" s="38" t="s">
        <v>65</v>
      </c>
    </row>
    <row r="3" spans="1:19" ht="17.25" customHeight="1" thickTop="1" x14ac:dyDescent="0.15">
      <c r="A3" s="86" t="s">
        <v>0</v>
      </c>
      <c r="B3" s="91" t="s">
        <v>41</v>
      </c>
      <c r="C3" s="89" t="s">
        <v>42</v>
      </c>
      <c r="D3" s="86"/>
      <c r="E3" s="90"/>
      <c r="F3" s="89" t="s">
        <v>43</v>
      </c>
      <c r="G3" s="86"/>
      <c r="H3" s="86"/>
    </row>
    <row r="4" spans="1:19" ht="17.25" customHeight="1" x14ac:dyDescent="0.15">
      <c r="A4" s="87"/>
      <c r="B4" s="92"/>
      <c r="C4" s="65"/>
      <c r="D4" s="88"/>
      <c r="E4" s="66"/>
      <c r="F4" s="65"/>
      <c r="G4" s="88"/>
      <c r="H4" s="88"/>
    </row>
    <row r="5" spans="1:19" ht="17.25" customHeight="1" x14ac:dyDescent="0.15">
      <c r="A5" s="88"/>
      <c r="B5" s="82"/>
      <c r="C5" s="60" t="s">
        <v>31</v>
      </c>
      <c r="D5" s="60" t="s">
        <v>45</v>
      </c>
      <c r="E5" s="60" t="s">
        <v>46</v>
      </c>
      <c r="F5" s="60" t="s">
        <v>31</v>
      </c>
      <c r="G5" s="60" t="s">
        <v>47</v>
      </c>
      <c r="H5" s="58" t="s">
        <v>48</v>
      </c>
    </row>
    <row r="6" spans="1:19" s="43" customFormat="1" ht="17.25" customHeight="1" x14ac:dyDescent="0.15">
      <c r="A6" s="59" t="s">
        <v>32</v>
      </c>
      <c r="B6" s="35">
        <f t="shared" ref="B6:H6" si="0">SUM(B7:B126)/2+B127</f>
        <v>205</v>
      </c>
      <c r="C6" s="35">
        <f t="shared" si="0"/>
        <v>1385</v>
      </c>
      <c r="D6" s="42">
        <v>2399</v>
      </c>
      <c r="E6" s="42">
        <f t="shared" si="0"/>
        <v>1014</v>
      </c>
      <c r="F6" s="42">
        <f t="shared" si="0"/>
        <v>-1180</v>
      </c>
      <c r="G6" s="42">
        <f t="shared" si="0"/>
        <v>7007</v>
      </c>
      <c r="H6" s="42">
        <f t="shared" si="0"/>
        <v>8187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7.25" customHeight="1" x14ac:dyDescent="0.15">
      <c r="A7" s="14" t="s">
        <v>49</v>
      </c>
      <c r="B7" s="36">
        <f>C7+F7</f>
        <v>2318</v>
      </c>
      <c r="C7" s="36">
        <f>D7-E7</f>
        <v>2372</v>
      </c>
      <c r="D7" s="44">
        <v>2399</v>
      </c>
      <c r="E7" s="44">
        <v>27</v>
      </c>
      <c r="F7" s="44">
        <f>G7-H7</f>
        <v>-54</v>
      </c>
      <c r="G7" s="44">
        <v>657</v>
      </c>
      <c r="H7" s="44">
        <v>711</v>
      </c>
      <c r="I7" s="31"/>
      <c r="J7" s="4"/>
      <c r="K7" s="5"/>
      <c r="L7" s="5"/>
      <c r="M7" s="5"/>
      <c r="N7" s="5"/>
      <c r="O7" s="5"/>
      <c r="P7" s="5"/>
      <c r="Q7" s="5"/>
      <c r="R7" s="7"/>
    </row>
    <row r="8" spans="1:19" ht="17.25" customHeight="1" x14ac:dyDescent="0.15">
      <c r="A8" s="14">
        <v>0</v>
      </c>
      <c r="B8" s="36">
        <f t="shared" ref="B8:B71" si="1">C8+F8</f>
        <v>2408</v>
      </c>
      <c r="C8" s="36">
        <f t="shared" ref="C8" si="2">D8-E8</f>
        <v>2383</v>
      </c>
      <c r="D8" s="44">
        <v>2399</v>
      </c>
      <c r="E8" s="44">
        <v>16</v>
      </c>
      <c r="F8" s="44">
        <f t="shared" ref="F8:F71" si="3">G8-H8</f>
        <v>25</v>
      </c>
      <c r="G8" s="44">
        <v>77</v>
      </c>
      <c r="H8" s="44">
        <v>52</v>
      </c>
      <c r="I8" s="15"/>
      <c r="J8" s="11"/>
      <c r="K8" s="67" t="s">
        <v>50</v>
      </c>
      <c r="L8" s="67"/>
      <c r="M8" s="67"/>
      <c r="N8" s="67"/>
      <c r="O8" s="67"/>
      <c r="P8" s="67"/>
      <c r="Q8" s="67"/>
      <c r="R8" s="12"/>
    </row>
    <row r="9" spans="1:19" ht="17.25" customHeight="1" x14ac:dyDescent="0.15">
      <c r="A9" s="14">
        <v>1</v>
      </c>
      <c r="B9" s="36">
        <f t="shared" si="1"/>
        <v>12</v>
      </c>
      <c r="C9" s="36">
        <f>0-E9</f>
        <v>-7</v>
      </c>
      <c r="D9" s="45" t="s">
        <v>56</v>
      </c>
      <c r="E9" s="44">
        <v>7</v>
      </c>
      <c r="F9" s="44">
        <f t="shared" si="3"/>
        <v>19</v>
      </c>
      <c r="G9" s="44">
        <v>195</v>
      </c>
      <c r="H9" s="44">
        <v>176</v>
      </c>
      <c r="I9" s="15"/>
      <c r="J9" s="11"/>
      <c r="K9" s="68" t="s">
        <v>66</v>
      </c>
      <c r="L9" s="68"/>
      <c r="M9" s="68"/>
      <c r="N9" s="68"/>
      <c r="O9" s="68"/>
      <c r="P9" s="68"/>
      <c r="Q9" s="68"/>
      <c r="R9" s="12"/>
    </row>
    <row r="10" spans="1:19" ht="17.25" customHeight="1" x14ac:dyDescent="0.15">
      <c r="A10" s="14">
        <v>2</v>
      </c>
      <c r="B10" s="36">
        <f t="shared" si="1"/>
        <v>-46</v>
      </c>
      <c r="C10" s="36">
        <f t="shared" ref="C10:C73" si="4">0-E10</f>
        <v>-3</v>
      </c>
      <c r="D10" s="45" t="s">
        <v>56</v>
      </c>
      <c r="E10" s="44">
        <v>3</v>
      </c>
      <c r="F10" s="44">
        <f t="shared" si="3"/>
        <v>-43</v>
      </c>
      <c r="G10" s="44">
        <v>125</v>
      </c>
      <c r="H10" s="44">
        <v>168</v>
      </c>
      <c r="I10" s="15"/>
      <c r="J10" s="11"/>
      <c r="K10" s="81" t="s">
        <v>0</v>
      </c>
      <c r="L10" s="83" t="s">
        <v>41</v>
      </c>
      <c r="M10" s="84"/>
      <c r="N10" s="84"/>
      <c r="O10" s="84"/>
      <c r="P10" s="84"/>
      <c r="Q10" s="85"/>
      <c r="R10" s="12"/>
    </row>
    <row r="11" spans="1:19" ht="17.25" customHeight="1" x14ac:dyDescent="0.15">
      <c r="A11" s="14">
        <v>3</v>
      </c>
      <c r="B11" s="36">
        <f t="shared" si="1"/>
        <v>-20</v>
      </c>
      <c r="C11" s="36">
        <f t="shared" si="4"/>
        <v>0</v>
      </c>
      <c r="D11" s="45" t="s">
        <v>56</v>
      </c>
      <c r="E11" s="44">
        <v>0</v>
      </c>
      <c r="F11" s="44">
        <f t="shared" si="3"/>
        <v>-20</v>
      </c>
      <c r="G11" s="44">
        <v>136</v>
      </c>
      <c r="H11" s="44">
        <v>156</v>
      </c>
      <c r="I11" s="43"/>
      <c r="J11" s="11"/>
      <c r="K11" s="82"/>
      <c r="L11" s="83" t="s">
        <v>44</v>
      </c>
      <c r="M11" s="85"/>
      <c r="N11" s="83" t="s">
        <v>42</v>
      </c>
      <c r="O11" s="85"/>
      <c r="P11" s="83" t="s">
        <v>43</v>
      </c>
      <c r="Q11" s="85"/>
      <c r="R11" s="33"/>
      <c r="S11" s="43"/>
    </row>
    <row r="12" spans="1:19" ht="17.25" customHeight="1" x14ac:dyDescent="0.15">
      <c r="A12" s="14">
        <v>4</v>
      </c>
      <c r="B12" s="36">
        <f t="shared" si="1"/>
        <v>-36</v>
      </c>
      <c r="C12" s="36">
        <f t="shared" si="4"/>
        <v>-1</v>
      </c>
      <c r="D12" s="45" t="s">
        <v>56</v>
      </c>
      <c r="E12" s="44">
        <v>1</v>
      </c>
      <c r="F12" s="44">
        <f t="shared" si="3"/>
        <v>-35</v>
      </c>
      <c r="G12" s="44">
        <v>124</v>
      </c>
      <c r="H12" s="44">
        <v>159</v>
      </c>
      <c r="J12" s="46"/>
      <c r="K12" s="21"/>
      <c r="L12" s="47" t="s">
        <v>51</v>
      </c>
      <c r="M12" s="48" t="s">
        <v>52</v>
      </c>
      <c r="N12" s="49" t="s">
        <v>51</v>
      </c>
      <c r="O12" s="50" t="s">
        <v>52</v>
      </c>
      <c r="P12" s="47" t="s">
        <v>51</v>
      </c>
      <c r="Q12" s="48" t="s">
        <v>52</v>
      </c>
      <c r="R12" s="12"/>
    </row>
    <row r="13" spans="1:19" ht="17.25" customHeight="1" x14ac:dyDescent="0.15">
      <c r="A13" s="14" t="s">
        <v>53</v>
      </c>
      <c r="B13" s="36">
        <f t="shared" si="1"/>
        <v>-186</v>
      </c>
      <c r="C13" s="36">
        <f t="shared" si="4"/>
        <v>-6</v>
      </c>
      <c r="D13" s="45" t="s">
        <v>56</v>
      </c>
      <c r="E13" s="44">
        <v>6</v>
      </c>
      <c r="F13" s="44">
        <f t="shared" si="3"/>
        <v>-180</v>
      </c>
      <c r="G13" s="44">
        <v>438</v>
      </c>
      <c r="H13" s="44">
        <v>618</v>
      </c>
      <c r="J13" s="11"/>
      <c r="K13" s="51" t="s">
        <v>54</v>
      </c>
      <c r="L13" s="78">
        <f>B7</f>
        <v>2318</v>
      </c>
      <c r="M13" s="79"/>
      <c r="N13" s="78">
        <f>C7</f>
        <v>2372</v>
      </c>
      <c r="O13" s="79"/>
      <c r="P13" s="78">
        <f>F7</f>
        <v>-54</v>
      </c>
      <c r="Q13" s="79"/>
      <c r="R13" s="12"/>
    </row>
    <row r="14" spans="1:19" ht="17.25" customHeight="1" x14ac:dyDescent="0.15">
      <c r="A14" s="14">
        <v>5</v>
      </c>
      <c r="B14" s="36">
        <f t="shared" si="1"/>
        <v>-58</v>
      </c>
      <c r="C14" s="36">
        <f t="shared" si="4"/>
        <v>-2</v>
      </c>
      <c r="D14" s="45" t="s">
        <v>56</v>
      </c>
      <c r="E14" s="44">
        <v>2</v>
      </c>
      <c r="F14" s="44">
        <f t="shared" si="3"/>
        <v>-56</v>
      </c>
      <c r="G14" s="44">
        <v>99</v>
      </c>
      <c r="H14" s="44">
        <v>155</v>
      </c>
      <c r="J14" s="11"/>
      <c r="K14" s="51" t="s">
        <v>4</v>
      </c>
      <c r="L14" s="78">
        <f>B13</f>
        <v>-186</v>
      </c>
      <c r="M14" s="79"/>
      <c r="N14" s="78">
        <f>C13</f>
        <v>-6</v>
      </c>
      <c r="O14" s="79"/>
      <c r="P14" s="78">
        <f>F13</f>
        <v>-180</v>
      </c>
      <c r="Q14" s="79"/>
      <c r="R14" s="12"/>
    </row>
    <row r="15" spans="1:19" ht="17.25" customHeight="1" x14ac:dyDescent="0.15">
      <c r="A15" s="14">
        <v>6</v>
      </c>
      <c r="B15" s="36">
        <f t="shared" si="1"/>
        <v>-29</v>
      </c>
      <c r="C15" s="36">
        <f t="shared" si="4"/>
        <v>-1</v>
      </c>
      <c r="D15" s="45" t="s">
        <v>56</v>
      </c>
      <c r="E15" s="44">
        <v>1</v>
      </c>
      <c r="F15" s="44">
        <f t="shared" si="3"/>
        <v>-28</v>
      </c>
      <c r="G15" s="44">
        <v>120</v>
      </c>
      <c r="H15" s="44">
        <v>148</v>
      </c>
      <c r="J15" s="11"/>
      <c r="K15" s="51" t="s">
        <v>7</v>
      </c>
      <c r="L15" s="78">
        <f>B19</f>
        <v>-75</v>
      </c>
      <c r="M15" s="79"/>
      <c r="N15" s="78">
        <f>C19</f>
        <v>-4</v>
      </c>
      <c r="O15" s="79"/>
      <c r="P15" s="78">
        <f>F19</f>
        <v>-71</v>
      </c>
      <c r="Q15" s="79"/>
      <c r="R15" s="12"/>
    </row>
    <row r="16" spans="1:19" ht="17.25" customHeight="1" x14ac:dyDescent="0.15">
      <c r="A16" s="14">
        <v>7</v>
      </c>
      <c r="B16" s="36">
        <f t="shared" si="1"/>
        <v>-44</v>
      </c>
      <c r="C16" s="36">
        <f t="shared" si="4"/>
        <v>-2</v>
      </c>
      <c r="D16" s="45" t="s">
        <v>56</v>
      </c>
      <c r="E16" s="44">
        <v>2</v>
      </c>
      <c r="F16" s="44">
        <f t="shared" si="3"/>
        <v>-42</v>
      </c>
      <c r="G16" s="44">
        <v>83</v>
      </c>
      <c r="H16" s="44">
        <v>125</v>
      </c>
      <c r="J16" s="11"/>
      <c r="K16" s="51" t="s">
        <v>9</v>
      </c>
      <c r="L16" s="78">
        <f>B25</f>
        <v>65</v>
      </c>
      <c r="M16" s="79"/>
      <c r="N16" s="78">
        <f>C25</f>
        <v>-7</v>
      </c>
      <c r="O16" s="79"/>
      <c r="P16" s="78">
        <f>F25</f>
        <v>72</v>
      </c>
      <c r="Q16" s="79"/>
      <c r="R16" s="12"/>
    </row>
    <row r="17" spans="1:18" ht="17.25" customHeight="1" x14ac:dyDescent="0.15">
      <c r="A17" s="14">
        <v>8</v>
      </c>
      <c r="B17" s="36">
        <f t="shared" si="1"/>
        <v>-14</v>
      </c>
      <c r="C17" s="36">
        <f t="shared" si="4"/>
        <v>0</v>
      </c>
      <c r="D17" s="45" t="s">
        <v>56</v>
      </c>
      <c r="E17" s="44">
        <v>0</v>
      </c>
      <c r="F17" s="44">
        <f t="shared" si="3"/>
        <v>-14</v>
      </c>
      <c r="G17" s="44">
        <v>70</v>
      </c>
      <c r="H17" s="44">
        <v>84</v>
      </c>
      <c r="J17" s="11"/>
      <c r="K17" s="51" t="s">
        <v>11</v>
      </c>
      <c r="L17" s="78">
        <f>B31</f>
        <v>-177</v>
      </c>
      <c r="M17" s="79"/>
      <c r="N17" s="78">
        <f>C31</f>
        <v>-5</v>
      </c>
      <c r="O17" s="79"/>
      <c r="P17" s="78">
        <f>F31</f>
        <v>-172</v>
      </c>
      <c r="Q17" s="79"/>
      <c r="R17" s="12"/>
    </row>
    <row r="18" spans="1:18" ht="17.25" customHeight="1" x14ac:dyDescent="0.15">
      <c r="A18" s="14">
        <v>9</v>
      </c>
      <c r="B18" s="36">
        <f t="shared" si="1"/>
        <v>-41</v>
      </c>
      <c r="C18" s="36">
        <f t="shared" si="4"/>
        <v>-1</v>
      </c>
      <c r="D18" s="45" t="s">
        <v>56</v>
      </c>
      <c r="E18" s="44">
        <v>1</v>
      </c>
      <c r="F18" s="44">
        <f t="shared" si="3"/>
        <v>-40</v>
      </c>
      <c r="G18" s="44">
        <v>66</v>
      </c>
      <c r="H18" s="44">
        <v>106</v>
      </c>
      <c r="J18" s="11"/>
      <c r="K18" s="51" t="s">
        <v>12</v>
      </c>
      <c r="L18" s="78">
        <f>B37</f>
        <v>-113</v>
      </c>
      <c r="M18" s="79"/>
      <c r="N18" s="78">
        <f>C37</f>
        <v>-7</v>
      </c>
      <c r="O18" s="79"/>
      <c r="P18" s="78">
        <f>F37</f>
        <v>-106</v>
      </c>
      <c r="Q18" s="79"/>
      <c r="R18" s="12"/>
    </row>
    <row r="19" spans="1:18" ht="17.25" customHeight="1" x14ac:dyDescent="0.15">
      <c r="A19" s="14" t="s">
        <v>7</v>
      </c>
      <c r="B19" s="36">
        <f t="shared" si="1"/>
        <v>-75</v>
      </c>
      <c r="C19" s="36">
        <f t="shared" si="4"/>
        <v>-4</v>
      </c>
      <c r="D19" s="45" t="s">
        <v>56</v>
      </c>
      <c r="E19" s="44">
        <v>4</v>
      </c>
      <c r="F19" s="44">
        <f t="shared" si="3"/>
        <v>-71</v>
      </c>
      <c r="G19" s="44">
        <v>234</v>
      </c>
      <c r="H19" s="44">
        <v>305</v>
      </c>
      <c r="J19" s="11"/>
      <c r="K19" s="51" t="s">
        <v>14</v>
      </c>
      <c r="L19" s="78">
        <f>B43</f>
        <v>-288</v>
      </c>
      <c r="M19" s="79"/>
      <c r="N19" s="78">
        <f>C43</f>
        <v>-13</v>
      </c>
      <c r="O19" s="79"/>
      <c r="P19" s="78">
        <f>F43</f>
        <v>-275</v>
      </c>
      <c r="Q19" s="79"/>
      <c r="R19" s="12"/>
    </row>
    <row r="20" spans="1:18" ht="17.25" customHeight="1" x14ac:dyDescent="0.15">
      <c r="A20" s="14">
        <v>10</v>
      </c>
      <c r="B20" s="36">
        <f t="shared" si="1"/>
        <v>-33</v>
      </c>
      <c r="C20" s="36">
        <f t="shared" si="4"/>
        <v>-1</v>
      </c>
      <c r="D20" s="45" t="s">
        <v>56</v>
      </c>
      <c r="E20" s="44">
        <v>1</v>
      </c>
      <c r="F20" s="44">
        <f t="shared" si="3"/>
        <v>-32</v>
      </c>
      <c r="G20" s="44">
        <v>48</v>
      </c>
      <c r="H20" s="44">
        <v>80</v>
      </c>
      <c r="J20" s="11"/>
      <c r="K20" s="51" t="s">
        <v>38</v>
      </c>
      <c r="L20" s="78">
        <f>B49</f>
        <v>-139</v>
      </c>
      <c r="M20" s="79"/>
      <c r="N20" s="78">
        <f>C49</f>
        <v>-21</v>
      </c>
      <c r="O20" s="79"/>
      <c r="P20" s="78">
        <f>F49</f>
        <v>-118</v>
      </c>
      <c r="Q20" s="79"/>
      <c r="R20" s="12"/>
    </row>
    <row r="21" spans="1:18" ht="17.25" customHeight="1" x14ac:dyDescent="0.15">
      <c r="A21" s="14">
        <v>11</v>
      </c>
      <c r="B21" s="36">
        <f t="shared" si="1"/>
        <v>-23</v>
      </c>
      <c r="C21" s="36">
        <f t="shared" si="4"/>
        <v>0</v>
      </c>
      <c r="D21" s="45" t="s">
        <v>56</v>
      </c>
      <c r="E21" s="44">
        <v>0</v>
      </c>
      <c r="F21" s="44">
        <f t="shared" si="3"/>
        <v>-23</v>
      </c>
      <c r="G21" s="44">
        <v>59</v>
      </c>
      <c r="H21" s="44">
        <v>82</v>
      </c>
      <c r="J21" s="11"/>
      <c r="K21" s="51" t="s">
        <v>17</v>
      </c>
      <c r="L21" s="78">
        <f>B55</f>
        <v>-114</v>
      </c>
      <c r="M21" s="79"/>
      <c r="N21" s="78">
        <f>C55</f>
        <v>-35</v>
      </c>
      <c r="O21" s="79"/>
      <c r="P21" s="78">
        <f>F55</f>
        <v>-79</v>
      </c>
      <c r="Q21" s="79"/>
      <c r="R21" s="12"/>
    </row>
    <row r="22" spans="1:18" ht="17.25" customHeight="1" x14ac:dyDescent="0.15">
      <c r="A22" s="14">
        <v>12</v>
      </c>
      <c r="B22" s="36">
        <f t="shared" si="1"/>
        <v>-10</v>
      </c>
      <c r="C22" s="36">
        <f t="shared" si="4"/>
        <v>-2</v>
      </c>
      <c r="D22" s="45" t="s">
        <v>56</v>
      </c>
      <c r="E22" s="44">
        <v>2</v>
      </c>
      <c r="F22" s="44">
        <f t="shared" si="3"/>
        <v>-8</v>
      </c>
      <c r="G22" s="44">
        <v>53</v>
      </c>
      <c r="H22" s="44">
        <v>61</v>
      </c>
      <c r="J22" s="11"/>
      <c r="K22" s="51" t="s">
        <v>19</v>
      </c>
      <c r="L22" s="78">
        <f>B61</f>
        <v>-109</v>
      </c>
      <c r="M22" s="79"/>
      <c r="N22" s="78">
        <f>C61</f>
        <v>-46</v>
      </c>
      <c r="O22" s="79"/>
      <c r="P22" s="78">
        <f>F61</f>
        <v>-63</v>
      </c>
      <c r="Q22" s="79"/>
      <c r="R22" s="12"/>
    </row>
    <row r="23" spans="1:18" ht="17.25" customHeight="1" x14ac:dyDescent="0.15">
      <c r="A23" s="14">
        <v>13</v>
      </c>
      <c r="B23" s="36">
        <f t="shared" si="1"/>
        <v>0</v>
      </c>
      <c r="C23" s="36">
        <f t="shared" si="4"/>
        <v>0</v>
      </c>
      <c r="D23" s="45" t="s">
        <v>56</v>
      </c>
      <c r="E23" s="44">
        <v>0</v>
      </c>
      <c r="F23" s="44">
        <f t="shared" si="3"/>
        <v>0</v>
      </c>
      <c r="G23" s="44">
        <v>41</v>
      </c>
      <c r="H23" s="44">
        <v>41</v>
      </c>
      <c r="J23" s="11"/>
      <c r="K23" s="51" t="s">
        <v>5</v>
      </c>
      <c r="L23" s="78">
        <f>B67</f>
        <v>-126</v>
      </c>
      <c r="M23" s="79"/>
      <c r="N23" s="78">
        <f>C67</f>
        <v>-58</v>
      </c>
      <c r="O23" s="79"/>
      <c r="P23" s="78">
        <f>F67</f>
        <v>-68</v>
      </c>
      <c r="Q23" s="79"/>
      <c r="R23" s="12"/>
    </row>
    <row r="24" spans="1:18" ht="17.25" customHeight="1" x14ac:dyDescent="0.15">
      <c r="A24" s="14">
        <v>14</v>
      </c>
      <c r="B24" s="36">
        <f t="shared" si="1"/>
        <v>-9</v>
      </c>
      <c r="C24" s="36">
        <f t="shared" si="4"/>
        <v>-1</v>
      </c>
      <c r="D24" s="45" t="s">
        <v>56</v>
      </c>
      <c r="E24" s="44">
        <v>1</v>
      </c>
      <c r="F24" s="44">
        <f t="shared" si="3"/>
        <v>-8</v>
      </c>
      <c r="G24" s="44">
        <v>33</v>
      </c>
      <c r="H24" s="44">
        <v>41</v>
      </c>
      <c r="J24" s="11"/>
      <c r="K24" s="52" t="s">
        <v>6</v>
      </c>
      <c r="L24" s="78">
        <f>B73</f>
        <v>-70</v>
      </c>
      <c r="M24" s="79"/>
      <c r="N24" s="78">
        <f>C73</f>
        <v>-42</v>
      </c>
      <c r="O24" s="79"/>
      <c r="P24" s="78">
        <f>F73</f>
        <v>-28</v>
      </c>
      <c r="Q24" s="79"/>
      <c r="R24" s="12"/>
    </row>
    <row r="25" spans="1:18" ht="17.25" customHeight="1" x14ac:dyDescent="0.15">
      <c r="A25" s="14" t="s">
        <v>9</v>
      </c>
      <c r="B25" s="36">
        <f t="shared" si="1"/>
        <v>65</v>
      </c>
      <c r="C25" s="36">
        <f t="shared" si="4"/>
        <v>-7</v>
      </c>
      <c r="D25" s="45" t="s">
        <v>56</v>
      </c>
      <c r="E25" s="44">
        <v>7</v>
      </c>
      <c r="F25" s="44">
        <f t="shared" si="3"/>
        <v>72</v>
      </c>
      <c r="G25" s="44">
        <v>542</v>
      </c>
      <c r="H25" s="44">
        <v>470</v>
      </c>
      <c r="J25" s="11"/>
      <c r="K25" s="52" t="s">
        <v>8</v>
      </c>
      <c r="L25" s="78">
        <f>B79</f>
        <v>-95</v>
      </c>
      <c r="M25" s="79"/>
      <c r="N25" s="78">
        <f>C79</f>
        <v>-62</v>
      </c>
      <c r="O25" s="79"/>
      <c r="P25" s="78">
        <f>F79</f>
        <v>-33</v>
      </c>
      <c r="Q25" s="79"/>
      <c r="R25" s="12"/>
    </row>
    <row r="26" spans="1:18" ht="17.25" customHeight="1" x14ac:dyDescent="0.15">
      <c r="A26" s="14">
        <v>15</v>
      </c>
      <c r="B26" s="36">
        <f t="shared" si="1"/>
        <v>-5</v>
      </c>
      <c r="C26" s="36">
        <f t="shared" si="4"/>
        <v>0</v>
      </c>
      <c r="D26" s="45" t="s">
        <v>56</v>
      </c>
      <c r="E26" s="44">
        <v>0</v>
      </c>
      <c r="F26" s="44">
        <f t="shared" si="3"/>
        <v>-5</v>
      </c>
      <c r="G26" s="44">
        <v>40</v>
      </c>
      <c r="H26" s="44">
        <v>45</v>
      </c>
      <c r="J26" s="11"/>
      <c r="K26" s="52" t="s">
        <v>10</v>
      </c>
      <c r="L26" s="78">
        <f>B85</f>
        <v>-101</v>
      </c>
      <c r="M26" s="79"/>
      <c r="N26" s="78">
        <f>C85</f>
        <v>-104</v>
      </c>
      <c r="O26" s="79"/>
      <c r="P26" s="78">
        <f>F85</f>
        <v>3</v>
      </c>
      <c r="Q26" s="79"/>
      <c r="R26" s="12"/>
    </row>
    <row r="27" spans="1:18" ht="17.25" customHeight="1" x14ac:dyDescent="0.15">
      <c r="A27" s="14">
        <v>16</v>
      </c>
      <c r="B27" s="36">
        <f t="shared" si="1"/>
        <v>-19</v>
      </c>
      <c r="C27" s="36">
        <f t="shared" si="4"/>
        <v>-1</v>
      </c>
      <c r="D27" s="45" t="s">
        <v>56</v>
      </c>
      <c r="E27" s="44">
        <v>1</v>
      </c>
      <c r="F27" s="44">
        <f t="shared" si="3"/>
        <v>-18</v>
      </c>
      <c r="G27" s="44">
        <v>56</v>
      </c>
      <c r="H27" s="44">
        <v>74</v>
      </c>
      <c r="J27" s="11"/>
      <c r="K27" s="52" t="s">
        <v>3</v>
      </c>
      <c r="L27" s="78">
        <f>B91</f>
        <v>-134</v>
      </c>
      <c r="M27" s="79"/>
      <c r="N27" s="78">
        <f>C91</f>
        <v>-125</v>
      </c>
      <c r="O27" s="79"/>
      <c r="P27" s="78">
        <f>F91</f>
        <v>-9</v>
      </c>
      <c r="Q27" s="79"/>
      <c r="R27" s="12"/>
    </row>
    <row r="28" spans="1:18" ht="17.25" customHeight="1" x14ac:dyDescent="0.15">
      <c r="A28" s="14">
        <v>17</v>
      </c>
      <c r="B28" s="36">
        <f t="shared" si="1"/>
        <v>-8</v>
      </c>
      <c r="C28" s="36">
        <f t="shared" si="4"/>
        <v>-1</v>
      </c>
      <c r="D28" s="45" t="s">
        <v>56</v>
      </c>
      <c r="E28" s="44">
        <v>1</v>
      </c>
      <c r="F28" s="44">
        <f t="shared" si="3"/>
        <v>-7</v>
      </c>
      <c r="G28" s="44">
        <v>43</v>
      </c>
      <c r="H28" s="44">
        <v>50</v>
      </c>
      <c r="J28" s="11"/>
      <c r="K28" s="51" t="s">
        <v>13</v>
      </c>
      <c r="L28" s="78">
        <f>B97</f>
        <v>-150</v>
      </c>
      <c r="M28" s="79"/>
      <c r="N28" s="78">
        <f>C97</f>
        <v>-151</v>
      </c>
      <c r="O28" s="79"/>
      <c r="P28" s="78">
        <f>F97</f>
        <v>1</v>
      </c>
      <c r="Q28" s="79"/>
      <c r="R28" s="12"/>
    </row>
    <row r="29" spans="1:18" ht="17.25" customHeight="1" x14ac:dyDescent="0.15">
      <c r="A29" s="14">
        <v>18</v>
      </c>
      <c r="B29" s="36">
        <f t="shared" si="1"/>
        <v>21</v>
      </c>
      <c r="C29" s="36">
        <f t="shared" si="4"/>
        <v>-2</v>
      </c>
      <c r="D29" s="45" t="s">
        <v>56</v>
      </c>
      <c r="E29" s="44">
        <v>2</v>
      </c>
      <c r="F29" s="44">
        <f t="shared" si="3"/>
        <v>23</v>
      </c>
      <c r="G29" s="44">
        <v>124</v>
      </c>
      <c r="H29" s="44">
        <v>101</v>
      </c>
      <c r="J29" s="11"/>
      <c r="K29" s="52" t="s">
        <v>15</v>
      </c>
      <c r="L29" s="78">
        <f>B103</f>
        <v>-140</v>
      </c>
      <c r="M29" s="79"/>
      <c r="N29" s="78">
        <f>C103</f>
        <v>-147</v>
      </c>
      <c r="O29" s="79"/>
      <c r="P29" s="78">
        <f>F103</f>
        <v>7</v>
      </c>
      <c r="Q29" s="79"/>
      <c r="R29" s="12"/>
    </row>
    <row r="30" spans="1:18" ht="17.25" customHeight="1" x14ac:dyDescent="0.15">
      <c r="A30" s="14">
        <v>19</v>
      </c>
      <c r="B30" s="36">
        <f t="shared" si="1"/>
        <v>76</v>
      </c>
      <c r="C30" s="36">
        <f t="shared" si="4"/>
        <v>-3</v>
      </c>
      <c r="D30" s="45" t="s">
        <v>56</v>
      </c>
      <c r="E30" s="44">
        <v>3</v>
      </c>
      <c r="F30" s="44">
        <f t="shared" si="3"/>
        <v>79</v>
      </c>
      <c r="G30" s="44">
        <v>279</v>
      </c>
      <c r="H30" s="44">
        <v>200</v>
      </c>
      <c r="J30" s="11"/>
      <c r="K30" s="52" t="s">
        <v>16</v>
      </c>
      <c r="L30" s="78">
        <f>B109</f>
        <v>-102</v>
      </c>
      <c r="M30" s="79"/>
      <c r="N30" s="78">
        <f>C109</f>
        <v>-99</v>
      </c>
      <c r="O30" s="79"/>
      <c r="P30" s="78">
        <f>F109</f>
        <v>-3</v>
      </c>
      <c r="Q30" s="79"/>
      <c r="R30" s="12"/>
    </row>
    <row r="31" spans="1:18" ht="17.25" customHeight="1" x14ac:dyDescent="0.15">
      <c r="A31" s="14" t="s">
        <v>11</v>
      </c>
      <c r="B31" s="36">
        <f t="shared" si="1"/>
        <v>-177</v>
      </c>
      <c r="C31" s="36">
        <f t="shared" si="4"/>
        <v>-5</v>
      </c>
      <c r="D31" s="45" t="s">
        <v>56</v>
      </c>
      <c r="E31" s="44">
        <v>5</v>
      </c>
      <c r="F31" s="44">
        <f t="shared" si="3"/>
        <v>-172</v>
      </c>
      <c r="G31" s="44">
        <v>1130</v>
      </c>
      <c r="H31" s="44">
        <v>1302</v>
      </c>
      <c r="J31" s="11"/>
      <c r="K31" s="52" t="s">
        <v>18</v>
      </c>
      <c r="L31" s="78">
        <f>B115</f>
        <v>-49</v>
      </c>
      <c r="M31" s="79"/>
      <c r="N31" s="78">
        <f>C115</f>
        <v>-45</v>
      </c>
      <c r="O31" s="79"/>
      <c r="P31" s="78">
        <f>F115</f>
        <v>-4</v>
      </c>
      <c r="Q31" s="79"/>
      <c r="R31" s="12"/>
    </row>
    <row r="32" spans="1:18" ht="17.25" customHeight="1" x14ac:dyDescent="0.15">
      <c r="A32" s="14">
        <v>20</v>
      </c>
      <c r="B32" s="36">
        <f t="shared" si="1"/>
        <v>-50</v>
      </c>
      <c r="C32" s="36">
        <f t="shared" si="4"/>
        <v>0</v>
      </c>
      <c r="D32" s="45" t="s">
        <v>56</v>
      </c>
      <c r="E32" s="44">
        <v>0</v>
      </c>
      <c r="F32" s="44">
        <f t="shared" si="3"/>
        <v>-50</v>
      </c>
      <c r="G32" s="44">
        <v>162</v>
      </c>
      <c r="H32" s="44">
        <v>212</v>
      </c>
      <c r="J32" s="11"/>
      <c r="K32" s="52" t="s">
        <v>20</v>
      </c>
      <c r="L32" s="78">
        <f>B121</f>
        <v>-10</v>
      </c>
      <c r="M32" s="79"/>
      <c r="N32" s="78">
        <f>C121</f>
        <v>-10</v>
      </c>
      <c r="O32" s="79"/>
      <c r="P32" s="78">
        <f>F121</f>
        <v>0</v>
      </c>
      <c r="Q32" s="79"/>
      <c r="R32" s="12"/>
    </row>
    <row r="33" spans="1:18" ht="17.25" customHeight="1" x14ac:dyDescent="0.15">
      <c r="A33" s="14">
        <v>21</v>
      </c>
      <c r="B33" s="36">
        <f t="shared" si="1"/>
        <v>-48</v>
      </c>
      <c r="C33" s="36">
        <f t="shared" si="4"/>
        <v>-1</v>
      </c>
      <c r="D33" s="45" t="s">
        <v>56</v>
      </c>
      <c r="E33" s="44">
        <v>1</v>
      </c>
      <c r="F33" s="44">
        <f t="shared" si="3"/>
        <v>-47</v>
      </c>
      <c r="G33" s="44">
        <v>179</v>
      </c>
      <c r="H33" s="44">
        <v>226</v>
      </c>
      <c r="J33" s="11"/>
      <c r="K33" s="53" t="s">
        <v>1</v>
      </c>
      <c r="L33" s="74">
        <f>B127</f>
        <v>0</v>
      </c>
      <c r="M33" s="75"/>
      <c r="N33" s="74">
        <f>C127</f>
        <v>0</v>
      </c>
      <c r="O33" s="75"/>
      <c r="P33" s="74">
        <f>F127</f>
        <v>0</v>
      </c>
      <c r="Q33" s="75"/>
      <c r="R33" s="12"/>
    </row>
    <row r="34" spans="1:18" ht="17.25" customHeight="1" x14ac:dyDescent="0.15">
      <c r="A34" s="14">
        <v>22</v>
      </c>
      <c r="B34" s="36">
        <f t="shared" si="1"/>
        <v>-37</v>
      </c>
      <c r="C34" s="36">
        <f t="shared" si="4"/>
        <v>-2</v>
      </c>
      <c r="D34" s="45" t="s">
        <v>56</v>
      </c>
      <c r="E34" s="44">
        <v>2</v>
      </c>
      <c r="F34" s="44">
        <f t="shared" si="3"/>
        <v>-35</v>
      </c>
      <c r="G34" s="44">
        <v>193</v>
      </c>
      <c r="H34" s="44">
        <v>228</v>
      </c>
      <c r="J34" s="11"/>
      <c r="K34" s="54" t="s">
        <v>44</v>
      </c>
      <c r="L34" s="74" t="str">
        <f>"計"&amp;SUM(L13:M33)</f>
        <v>計205</v>
      </c>
      <c r="M34" s="75"/>
      <c r="N34" s="74" t="str">
        <f>"自然増減"&amp;SUM(N13:O33)</f>
        <v>自然増減1385</v>
      </c>
      <c r="O34" s="75"/>
      <c r="P34" s="93" t="str">
        <f>"社会増減"&amp;SUM(P13:Q33)</f>
        <v>社会増減-1180</v>
      </c>
      <c r="Q34" s="75"/>
      <c r="R34" s="12"/>
    </row>
    <row r="35" spans="1:18" ht="17.25" customHeight="1" x14ac:dyDescent="0.15">
      <c r="A35" s="14">
        <v>23</v>
      </c>
      <c r="B35" s="36">
        <f t="shared" si="1"/>
        <v>-15</v>
      </c>
      <c r="C35" s="36">
        <f t="shared" si="4"/>
        <v>0</v>
      </c>
      <c r="D35" s="45" t="s">
        <v>56</v>
      </c>
      <c r="E35" s="44">
        <v>0</v>
      </c>
      <c r="F35" s="44">
        <f t="shared" si="3"/>
        <v>-15</v>
      </c>
      <c r="G35" s="44">
        <v>291</v>
      </c>
      <c r="H35" s="44">
        <v>306</v>
      </c>
      <c r="J35" s="11"/>
      <c r="K35" s="23"/>
      <c r="L35" s="23"/>
      <c r="M35" s="23"/>
      <c r="N35" s="23"/>
      <c r="O35" s="23"/>
      <c r="P35" s="23"/>
      <c r="Q35" s="31" t="s">
        <v>29</v>
      </c>
      <c r="R35" s="12"/>
    </row>
    <row r="36" spans="1:18" ht="17.25" customHeight="1" x14ac:dyDescent="0.15">
      <c r="A36" s="14">
        <v>24</v>
      </c>
      <c r="B36" s="36">
        <f t="shared" si="1"/>
        <v>-27</v>
      </c>
      <c r="C36" s="36">
        <f t="shared" si="4"/>
        <v>-2</v>
      </c>
      <c r="D36" s="45" t="s">
        <v>56</v>
      </c>
      <c r="E36" s="44">
        <v>2</v>
      </c>
      <c r="F36" s="44">
        <f t="shared" si="3"/>
        <v>-25</v>
      </c>
      <c r="G36" s="44">
        <v>305</v>
      </c>
      <c r="H36" s="44">
        <v>330</v>
      </c>
      <c r="J36" s="25"/>
      <c r="K36" s="26"/>
      <c r="L36" s="26"/>
      <c r="M36" s="26"/>
      <c r="N36" s="26"/>
      <c r="O36" s="26"/>
      <c r="P36" s="26"/>
      <c r="Q36" s="26"/>
      <c r="R36" s="27"/>
    </row>
    <row r="37" spans="1:18" ht="17.25" customHeight="1" x14ac:dyDescent="0.15">
      <c r="A37" s="14" t="s">
        <v>12</v>
      </c>
      <c r="B37" s="36">
        <f t="shared" si="1"/>
        <v>-113</v>
      </c>
      <c r="C37" s="36">
        <f t="shared" si="4"/>
        <v>-7</v>
      </c>
      <c r="D37" s="45" t="s">
        <v>56</v>
      </c>
      <c r="E37" s="44">
        <v>7</v>
      </c>
      <c r="F37" s="44">
        <f t="shared" si="3"/>
        <v>-106</v>
      </c>
      <c r="G37" s="44">
        <v>1456</v>
      </c>
      <c r="H37" s="44">
        <v>1562</v>
      </c>
    </row>
    <row r="38" spans="1:18" ht="17.25" customHeight="1" x14ac:dyDescent="0.15">
      <c r="A38" s="14">
        <v>25</v>
      </c>
      <c r="B38" s="36">
        <f t="shared" si="1"/>
        <v>9</v>
      </c>
      <c r="C38" s="36">
        <f t="shared" si="4"/>
        <v>-1</v>
      </c>
      <c r="D38" s="45" t="s">
        <v>56</v>
      </c>
      <c r="E38" s="44">
        <v>1</v>
      </c>
      <c r="F38" s="44">
        <f t="shared" si="3"/>
        <v>10</v>
      </c>
      <c r="G38" s="44">
        <v>312</v>
      </c>
      <c r="H38" s="44">
        <v>302</v>
      </c>
    </row>
    <row r="39" spans="1:18" ht="17.25" customHeight="1" x14ac:dyDescent="0.15">
      <c r="A39" s="14">
        <v>26</v>
      </c>
      <c r="B39" s="36">
        <f t="shared" si="1"/>
        <v>-18</v>
      </c>
      <c r="C39" s="36">
        <f t="shared" si="4"/>
        <v>-1</v>
      </c>
      <c r="D39" s="45" t="s">
        <v>56</v>
      </c>
      <c r="E39" s="44">
        <v>1</v>
      </c>
      <c r="F39" s="44">
        <f t="shared" si="3"/>
        <v>-17</v>
      </c>
      <c r="G39" s="44">
        <v>313</v>
      </c>
      <c r="H39" s="44">
        <v>330</v>
      </c>
    </row>
    <row r="40" spans="1:18" ht="17.25" customHeight="1" x14ac:dyDescent="0.15">
      <c r="A40" s="14">
        <v>27</v>
      </c>
      <c r="B40" s="36">
        <f t="shared" si="1"/>
        <v>7</v>
      </c>
      <c r="C40" s="36">
        <f t="shared" si="4"/>
        <v>-2</v>
      </c>
      <c r="D40" s="45" t="s">
        <v>56</v>
      </c>
      <c r="E40" s="44">
        <v>2</v>
      </c>
      <c r="F40" s="44">
        <f t="shared" si="3"/>
        <v>9</v>
      </c>
      <c r="G40" s="44">
        <v>299</v>
      </c>
      <c r="H40" s="44">
        <v>290</v>
      </c>
    </row>
    <row r="41" spans="1:18" ht="17.25" customHeight="1" x14ac:dyDescent="0.15">
      <c r="A41" s="14">
        <v>28</v>
      </c>
      <c r="B41" s="36">
        <f t="shared" si="1"/>
        <v>-28</v>
      </c>
      <c r="C41" s="36">
        <f t="shared" si="4"/>
        <v>-1</v>
      </c>
      <c r="D41" s="45" t="s">
        <v>56</v>
      </c>
      <c r="E41" s="44">
        <v>1</v>
      </c>
      <c r="F41" s="44">
        <f t="shared" si="3"/>
        <v>-27</v>
      </c>
      <c r="G41" s="44">
        <v>286</v>
      </c>
      <c r="H41" s="44">
        <v>313</v>
      </c>
    </row>
    <row r="42" spans="1:18" ht="17.25" customHeight="1" x14ac:dyDescent="0.15">
      <c r="A42" s="14">
        <v>29</v>
      </c>
      <c r="B42" s="36">
        <f t="shared" si="1"/>
        <v>-83</v>
      </c>
      <c r="C42" s="36">
        <f t="shared" si="4"/>
        <v>-2</v>
      </c>
      <c r="D42" s="45" t="s">
        <v>56</v>
      </c>
      <c r="E42" s="44">
        <v>2</v>
      </c>
      <c r="F42" s="44">
        <f t="shared" si="3"/>
        <v>-81</v>
      </c>
      <c r="G42" s="44">
        <v>246</v>
      </c>
      <c r="H42" s="44">
        <v>327</v>
      </c>
    </row>
    <row r="43" spans="1:18" ht="17.25" customHeight="1" x14ac:dyDescent="0.15">
      <c r="A43" s="14" t="s">
        <v>14</v>
      </c>
      <c r="B43" s="36">
        <f t="shared" si="1"/>
        <v>-288</v>
      </c>
      <c r="C43" s="36">
        <f t="shared" si="4"/>
        <v>-13</v>
      </c>
      <c r="D43" s="45" t="s">
        <v>56</v>
      </c>
      <c r="E43" s="44">
        <v>13</v>
      </c>
      <c r="F43" s="44">
        <f t="shared" si="3"/>
        <v>-275</v>
      </c>
      <c r="G43" s="44">
        <v>937</v>
      </c>
      <c r="H43" s="44">
        <v>1212</v>
      </c>
      <c r="J43" s="4"/>
      <c r="K43" s="5"/>
      <c r="L43" s="5"/>
      <c r="M43" s="5"/>
      <c r="N43" s="5"/>
      <c r="O43" s="5"/>
      <c r="P43" s="5"/>
      <c r="Q43" s="5"/>
      <c r="R43" s="7"/>
    </row>
    <row r="44" spans="1:18" ht="17.25" customHeight="1" x14ac:dyDescent="0.15">
      <c r="A44" s="14">
        <v>30</v>
      </c>
      <c r="B44" s="36">
        <f t="shared" si="1"/>
        <v>-78</v>
      </c>
      <c r="C44" s="36">
        <f t="shared" si="4"/>
        <v>-6</v>
      </c>
      <c r="D44" s="45" t="s">
        <v>56</v>
      </c>
      <c r="E44" s="44">
        <v>6</v>
      </c>
      <c r="F44" s="44">
        <f t="shared" si="3"/>
        <v>-72</v>
      </c>
      <c r="G44" s="44">
        <v>268</v>
      </c>
      <c r="H44" s="44">
        <v>340</v>
      </c>
      <c r="J44" s="11"/>
      <c r="K44" s="67" t="s">
        <v>57</v>
      </c>
      <c r="L44" s="67"/>
      <c r="M44" s="67"/>
      <c r="N44" s="67"/>
      <c r="O44" s="67"/>
      <c r="P44" s="67"/>
      <c r="Q44" s="67"/>
      <c r="R44" s="12"/>
    </row>
    <row r="45" spans="1:18" ht="17.25" customHeight="1" x14ac:dyDescent="0.15">
      <c r="A45" s="14">
        <v>31</v>
      </c>
      <c r="B45" s="36">
        <f t="shared" si="1"/>
        <v>-37</v>
      </c>
      <c r="C45" s="36">
        <f t="shared" si="4"/>
        <v>-2</v>
      </c>
      <c r="D45" s="45" t="s">
        <v>56</v>
      </c>
      <c r="E45" s="44">
        <v>2</v>
      </c>
      <c r="F45" s="44">
        <f t="shared" si="3"/>
        <v>-35</v>
      </c>
      <c r="G45" s="44">
        <v>230</v>
      </c>
      <c r="H45" s="44">
        <v>265</v>
      </c>
      <c r="J45" s="11"/>
      <c r="K45" s="80" t="s">
        <v>66</v>
      </c>
      <c r="L45" s="80"/>
      <c r="M45" s="80"/>
      <c r="N45" s="80"/>
      <c r="O45" s="80"/>
      <c r="P45" s="80"/>
      <c r="Q45" s="80"/>
      <c r="R45" s="12"/>
    </row>
    <row r="46" spans="1:18" ht="17.25" customHeight="1" x14ac:dyDescent="0.15">
      <c r="A46" s="14">
        <v>32</v>
      </c>
      <c r="B46" s="36">
        <f t="shared" si="1"/>
        <v>-48</v>
      </c>
      <c r="C46" s="36">
        <f t="shared" si="4"/>
        <v>-3</v>
      </c>
      <c r="D46" s="45" t="s">
        <v>56</v>
      </c>
      <c r="E46" s="44">
        <v>3</v>
      </c>
      <c r="F46" s="44">
        <f t="shared" si="3"/>
        <v>-45</v>
      </c>
      <c r="G46" s="44">
        <v>219</v>
      </c>
      <c r="H46" s="44">
        <v>264</v>
      </c>
      <c r="J46" s="11"/>
      <c r="K46" s="81" t="s">
        <v>0</v>
      </c>
      <c r="L46" s="83" t="s">
        <v>43</v>
      </c>
      <c r="M46" s="84"/>
      <c r="N46" s="84"/>
      <c r="O46" s="84"/>
      <c r="P46" s="84"/>
      <c r="Q46" s="85"/>
      <c r="R46" s="12"/>
    </row>
    <row r="47" spans="1:18" ht="17.25" customHeight="1" x14ac:dyDescent="0.15">
      <c r="A47" s="14">
        <v>33</v>
      </c>
      <c r="B47" s="36">
        <f t="shared" si="1"/>
        <v>-50</v>
      </c>
      <c r="C47" s="36">
        <f t="shared" si="4"/>
        <v>-1</v>
      </c>
      <c r="D47" s="45" t="s">
        <v>56</v>
      </c>
      <c r="E47" s="44">
        <v>1</v>
      </c>
      <c r="F47" s="44">
        <f t="shared" si="3"/>
        <v>-49</v>
      </c>
      <c r="G47" s="44">
        <v>123</v>
      </c>
      <c r="H47" s="44">
        <v>172</v>
      </c>
      <c r="J47" s="11"/>
      <c r="K47" s="82"/>
      <c r="L47" s="83" t="s">
        <v>58</v>
      </c>
      <c r="M47" s="85"/>
      <c r="N47" s="83" t="s">
        <v>48</v>
      </c>
      <c r="O47" s="85"/>
      <c r="P47" s="83" t="s">
        <v>59</v>
      </c>
      <c r="Q47" s="85"/>
      <c r="R47" s="33"/>
    </row>
    <row r="48" spans="1:18" ht="17.25" customHeight="1" x14ac:dyDescent="0.15">
      <c r="A48" s="14">
        <v>34</v>
      </c>
      <c r="B48" s="36">
        <f t="shared" si="1"/>
        <v>-75</v>
      </c>
      <c r="C48" s="36">
        <f t="shared" si="4"/>
        <v>-1</v>
      </c>
      <c r="D48" s="45" t="s">
        <v>56</v>
      </c>
      <c r="E48" s="44">
        <v>1</v>
      </c>
      <c r="F48" s="44">
        <f t="shared" si="3"/>
        <v>-74</v>
      </c>
      <c r="G48" s="44">
        <v>97</v>
      </c>
      <c r="H48" s="44">
        <v>171</v>
      </c>
      <c r="J48" s="46"/>
      <c r="K48" s="61"/>
      <c r="L48" s="62">
        <v>2000</v>
      </c>
      <c r="M48" s="48">
        <v>0</v>
      </c>
      <c r="N48" s="62">
        <v>0</v>
      </c>
      <c r="O48" s="48">
        <v>2000</v>
      </c>
      <c r="P48" s="63">
        <v>300</v>
      </c>
      <c r="Q48" s="50">
        <v>-300</v>
      </c>
      <c r="R48" s="12"/>
    </row>
    <row r="49" spans="1:18" ht="17.25" customHeight="1" x14ac:dyDescent="0.15">
      <c r="A49" s="14" t="s">
        <v>38</v>
      </c>
      <c r="B49" s="36">
        <f t="shared" si="1"/>
        <v>-139</v>
      </c>
      <c r="C49" s="36">
        <f t="shared" si="4"/>
        <v>-21</v>
      </c>
      <c r="D49" s="45" t="s">
        <v>56</v>
      </c>
      <c r="E49" s="44">
        <v>21</v>
      </c>
      <c r="F49" s="44">
        <f t="shared" si="3"/>
        <v>-118</v>
      </c>
      <c r="G49" s="44">
        <v>506</v>
      </c>
      <c r="H49" s="44">
        <v>624</v>
      </c>
      <c r="J49" s="11"/>
      <c r="K49" s="51" t="s">
        <v>54</v>
      </c>
      <c r="L49" s="78">
        <f>$G$7</f>
        <v>657</v>
      </c>
      <c r="M49" s="79"/>
      <c r="N49" s="78">
        <f>$H$7</f>
        <v>711</v>
      </c>
      <c r="O49" s="79"/>
      <c r="P49" s="78">
        <f>L49-N49</f>
        <v>-54</v>
      </c>
      <c r="Q49" s="79"/>
      <c r="R49" s="12"/>
    </row>
    <row r="50" spans="1:18" ht="17.25" customHeight="1" x14ac:dyDescent="0.15">
      <c r="A50" s="14">
        <v>35</v>
      </c>
      <c r="B50" s="36">
        <f t="shared" si="1"/>
        <v>-29</v>
      </c>
      <c r="C50" s="36">
        <f t="shared" si="4"/>
        <v>-1</v>
      </c>
      <c r="D50" s="45" t="s">
        <v>56</v>
      </c>
      <c r="E50" s="44">
        <v>1</v>
      </c>
      <c r="F50" s="44">
        <f t="shared" si="3"/>
        <v>-28</v>
      </c>
      <c r="G50" s="44">
        <v>121</v>
      </c>
      <c r="H50" s="44">
        <v>149</v>
      </c>
      <c r="J50" s="11"/>
      <c r="K50" s="51" t="s">
        <v>4</v>
      </c>
      <c r="L50" s="78">
        <f>$G$13</f>
        <v>438</v>
      </c>
      <c r="M50" s="79"/>
      <c r="N50" s="78">
        <f>$H$13</f>
        <v>618</v>
      </c>
      <c r="O50" s="79"/>
      <c r="P50" s="78">
        <f t="shared" ref="P50:P69" si="5">L50-N50</f>
        <v>-180</v>
      </c>
      <c r="Q50" s="79"/>
      <c r="R50" s="12"/>
    </row>
    <row r="51" spans="1:18" ht="17.25" customHeight="1" x14ac:dyDescent="0.15">
      <c r="A51" s="14">
        <v>36</v>
      </c>
      <c r="B51" s="36">
        <f t="shared" si="1"/>
        <v>-23</v>
      </c>
      <c r="C51" s="36">
        <f t="shared" si="4"/>
        <v>-1</v>
      </c>
      <c r="D51" s="45" t="s">
        <v>56</v>
      </c>
      <c r="E51" s="44">
        <v>1</v>
      </c>
      <c r="F51" s="44">
        <f t="shared" si="3"/>
        <v>-22</v>
      </c>
      <c r="G51" s="44">
        <v>121</v>
      </c>
      <c r="H51" s="44">
        <v>143</v>
      </c>
      <c r="J51" s="11"/>
      <c r="K51" s="51" t="s">
        <v>7</v>
      </c>
      <c r="L51" s="78">
        <f>$G$19</f>
        <v>234</v>
      </c>
      <c r="M51" s="79"/>
      <c r="N51" s="78">
        <f>$H$19</f>
        <v>305</v>
      </c>
      <c r="O51" s="79"/>
      <c r="P51" s="78">
        <f t="shared" si="5"/>
        <v>-71</v>
      </c>
      <c r="Q51" s="79"/>
      <c r="R51" s="12"/>
    </row>
    <row r="52" spans="1:18" ht="17.25" customHeight="1" x14ac:dyDescent="0.15">
      <c r="A52" s="14">
        <v>37</v>
      </c>
      <c r="B52" s="36">
        <f t="shared" si="1"/>
        <v>-33</v>
      </c>
      <c r="C52" s="36">
        <f t="shared" si="4"/>
        <v>-3</v>
      </c>
      <c r="D52" s="45" t="s">
        <v>56</v>
      </c>
      <c r="E52" s="44">
        <v>3</v>
      </c>
      <c r="F52" s="44">
        <f t="shared" si="3"/>
        <v>-30</v>
      </c>
      <c r="G52" s="44">
        <v>88</v>
      </c>
      <c r="H52" s="44">
        <v>118</v>
      </c>
      <c r="J52" s="11"/>
      <c r="K52" s="51" t="s">
        <v>9</v>
      </c>
      <c r="L52" s="78">
        <f>$G$25</f>
        <v>542</v>
      </c>
      <c r="M52" s="79"/>
      <c r="N52" s="78">
        <f>$H$25</f>
        <v>470</v>
      </c>
      <c r="O52" s="79"/>
      <c r="P52" s="78">
        <f t="shared" si="5"/>
        <v>72</v>
      </c>
      <c r="Q52" s="79"/>
      <c r="R52" s="12"/>
    </row>
    <row r="53" spans="1:18" ht="17.25" customHeight="1" x14ac:dyDescent="0.15">
      <c r="A53" s="14">
        <v>38</v>
      </c>
      <c r="B53" s="36">
        <f t="shared" si="1"/>
        <v>-27</v>
      </c>
      <c r="C53" s="36">
        <f t="shared" si="4"/>
        <v>-6</v>
      </c>
      <c r="D53" s="45" t="s">
        <v>56</v>
      </c>
      <c r="E53" s="44">
        <v>6</v>
      </c>
      <c r="F53" s="44">
        <f t="shared" si="3"/>
        <v>-21</v>
      </c>
      <c r="G53" s="44">
        <v>93</v>
      </c>
      <c r="H53" s="44">
        <v>114</v>
      </c>
      <c r="J53" s="11"/>
      <c r="K53" s="51" t="s">
        <v>60</v>
      </c>
      <c r="L53" s="78">
        <f>$G$31</f>
        <v>1130</v>
      </c>
      <c r="M53" s="79"/>
      <c r="N53" s="78">
        <f>$H$31</f>
        <v>1302</v>
      </c>
      <c r="O53" s="79"/>
      <c r="P53" s="78">
        <f t="shared" si="5"/>
        <v>-172</v>
      </c>
      <c r="Q53" s="79"/>
      <c r="R53" s="12"/>
    </row>
    <row r="54" spans="1:18" ht="17.25" customHeight="1" x14ac:dyDescent="0.15">
      <c r="A54" s="14">
        <v>39</v>
      </c>
      <c r="B54" s="36">
        <f t="shared" si="1"/>
        <v>-27</v>
      </c>
      <c r="C54" s="36">
        <f t="shared" si="4"/>
        <v>-10</v>
      </c>
      <c r="D54" s="45" t="s">
        <v>56</v>
      </c>
      <c r="E54" s="44">
        <v>10</v>
      </c>
      <c r="F54" s="44">
        <f t="shared" si="3"/>
        <v>-17</v>
      </c>
      <c r="G54" s="44">
        <v>83</v>
      </c>
      <c r="H54" s="44">
        <v>100</v>
      </c>
      <c r="J54" s="11"/>
      <c r="K54" s="51" t="s">
        <v>12</v>
      </c>
      <c r="L54" s="78">
        <f>$G$37</f>
        <v>1456</v>
      </c>
      <c r="M54" s="79"/>
      <c r="N54" s="78">
        <f>$H$37</f>
        <v>1562</v>
      </c>
      <c r="O54" s="79"/>
      <c r="P54" s="78">
        <f t="shared" si="5"/>
        <v>-106</v>
      </c>
      <c r="Q54" s="79"/>
      <c r="R54" s="12"/>
    </row>
    <row r="55" spans="1:18" ht="17.25" customHeight="1" x14ac:dyDescent="0.15">
      <c r="A55" s="14" t="s">
        <v>17</v>
      </c>
      <c r="B55" s="36">
        <f t="shared" si="1"/>
        <v>-114</v>
      </c>
      <c r="C55" s="36">
        <f t="shared" si="4"/>
        <v>-35</v>
      </c>
      <c r="D55" s="45" t="s">
        <v>56</v>
      </c>
      <c r="E55" s="44">
        <v>35</v>
      </c>
      <c r="F55" s="44">
        <f t="shared" si="3"/>
        <v>-79</v>
      </c>
      <c r="G55" s="44">
        <v>280</v>
      </c>
      <c r="H55" s="44">
        <v>359</v>
      </c>
      <c r="J55" s="11"/>
      <c r="K55" s="51" t="s">
        <v>14</v>
      </c>
      <c r="L55" s="78">
        <f>$G$43</f>
        <v>937</v>
      </c>
      <c r="M55" s="79"/>
      <c r="N55" s="78">
        <f>$H$43</f>
        <v>1212</v>
      </c>
      <c r="O55" s="79"/>
      <c r="P55" s="78">
        <f t="shared" si="5"/>
        <v>-275</v>
      </c>
      <c r="Q55" s="79"/>
      <c r="R55" s="12"/>
    </row>
    <row r="56" spans="1:18" ht="17.25" customHeight="1" x14ac:dyDescent="0.15">
      <c r="A56" s="14">
        <v>40</v>
      </c>
      <c r="B56" s="36">
        <f t="shared" si="1"/>
        <v>-36</v>
      </c>
      <c r="C56" s="36">
        <f t="shared" si="4"/>
        <v>-7</v>
      </c>
      <c r="D56" s="45" t="s">
        <v>56</v>
      </c>
      <c r="E56" s="44">
        <v>7</v>
      </c>
      <c r="F56" s="44">
        <f t="shared" si="3"/>
        <v>-29</v>
      </c>
      <c r="G56" s="44">
        <v>59</v>
      </c>
      <c r="H56" s="44">
        <v>88</v>
      </c>
      <c r="J56" s="11"/>
      <c r="K56" s="51" t="s">
        <v>38</v>
      </c>
      <c r="L56" s="78">
        <f>$G$49</f>
        <v>506</v>
      </c>
      <c r="M56" s="79"/>
      <c r="N56" s="78">
        <f>$H$49</f>
        <v>624</v>
      </c>
      <c r="O56" s="79"/>
      <c r="P56" s="78">
        <f t="shared" si="5"/>
        <v>-118</v>
      </c>
      <c r="Q56" s="79"/>
      <c r="R56" s="12"/>
    </row>
    <row r="57" spans="1:18" ht="17.25" customHeight="1" x14ac:dyDescent="0.15">
      <c r="A57" s="14">
        <v>41</v>
      </c>
      <c r="B57" s="36">
        <f t="shared" si="1"/>
        <v>-28</v>
      </c>
      <c r="C57" s="36">
        <f t="shared" si="4"/>
        <v>-6</v>
      </c>
      <c r="D57" s="45" t="s">
        <v>56</v>
      </c>
      <c r="E57" s="44">
        <v>6</v>
      </c>
      <c r="F57" s="44">
        <f t="shared" si="3"/>
        <v>-22</v>
      </c>
      <c r="G57" s="44">
        <v>54</v>
      </c>
      <c r="H57" s="44">
        <v>76</v>
      </c>
      <c r="J57" s="11"/>
      <c r="K57" s="51" t="s">
        <v>17</v>
      </c>
      <c r="L57" s="78">
        <f>$G$55</f>
        <v>280</v>
      </c>
      <c r="M57" s="79"/>
      <c r="N57" s="78">
        <f>$H$55</f>
        <v>359</v>
      </c>
      <c r="O57" s="79"/>
      <c r="P57" s="78">
        <f t="shared" si="5"/>
        <v>-79</v>
      </c>
      <c r="Q57" s="79"/>
      <c r="R57" s="12"/>
    </row>
    <row r="58" spans="1:18" ht="17.25" customHeight="1" x14ac:dyDescent="0.15">
      <c r="A58" s="14">
        <v>42</v>
      </c>
      <c r="B58" s="36">
        <f t="shared" si="1"/>
        <v>-19</v>
      </c>
      <c r="C58" s="36">
        <f t="shared" si="4"/>
        <v>-4</v>
      </c>
      <c r="D58" s="45" t="s">
        <v>56</v>
      </c>
      <c r="E58" s="44">
        <v>4</v>
      </c>
      <c r="F58" s="44">
        <f t="shared" si="3"/>
        <v>-15</v>
      </c>
      <c r="G58" s="44">
        <v>51</v>
      </c>
      <c r="H58" s="44">
        <v>66</v>
      </c>
      <c r="J58" s="11"/>
      <c r="K58" s="51" t="s">
        <v>19</v>
      </c>
      <c r="L58" s="78">
        <f>$G$61</f>
        <v>192</v>
      </c>
      <c r="M58" s="79"/>
      <c r="N58" s="78">
        <f>$H$61</f>
        <v>255</v>
      </c>
      <c r="O58" s="79"/>
      <c r="P58" s="78">
        <f t="shared" si="5"/>
        <v>-63</v>
      </c>
      <c r="Q58" s="79"/>
      <c r="R58" s="12"/>
    </row>
    <row r="59" spans="1:18" ht="17.25" customHeight="1" x14ac:dyDescent="0.15">
      <c r="A59" s="14">
        <v>43</v>
      </c>
      <c r="B59" s="36">
        <f t="shared" si="1"/>
        <v>-32</v>
      </c>
      <c r="C59" s="36">
        <f t="shared" si="4"/>
        <v>-13</v>
      </c>
      <c r="D59" s="45" t="s">
        <v>56</v>
      </c>
      <c r="E59" s="44">
        <v>13</v>
      </c>
      <c r="F59" s="44">
        <f t="shared" si="3"/>
        <v>-19</v>
      </c>
      <c r="G59" s="44">
        <v>58</v>
      </c>
      <c r="H59" s="44">
        <v>77</v>
      </c>
      <c r="J59" s="11"/>
      <c r="K59" s="51" t="s">
        <v>5</v>
      </c>
      <c r="L59" s="78">
        <f>$G$67</f>
        <v>172</v>
      </c>
      <c r="M59" s="79"/>
      <c r="N59" s="78">
        <f>$H$67</f>
        <v>240</v>
      </c>
      <c r="O59" s="79"/>
      <c r="P59" s="78">
        <f t="shared" si="5"/>
        <v>-68</v>
      </c>
      <c r="Q59" s="79"/>
      <c r="R59" s="12"/>
    </row>
    <row r="60" spans="1:18" ht="17.25" customHeight="1" x14ac:dyDescent="0.15">
      <c r="A60" s="14">
        <v>44</v>
      </c>
      <c r="B60" s="36">
        <f t="shared" si="1"/>
        <v>1</v>
      </c>
      <c r="C60" s="36">
        <f t="shared" si="4"/>
        <v>-5</v>
      </c>
      <c r="D60" s="45" t="s">
        <v>56</v>
      </c>
      <c r="E60" s="44">
        <v>5</v>
      </c>
      <c r="F60" s="44">
        <f t="shared" si="3"/>
        <v>6</v>
      </c>
      <c r="G60" s="44">
        <v>58</v>
      </c>
      <c r="H60" s="44">
        <v>52</v>
      </c>
      <c r="J60" s="11"/>
      <c r="K60" s="52" t="s">
        <v>6</v>
      </c>
      <c r="L60" s="78">
        <f>$G$73</f>
        <v>124</v>
      </c>
      <c r="M60" s="79"/>
      <c r="N60" s="78">
        <f>$H$73</f>
        <v>152</v>
      </c>
      <c r="O60" s="79"/>
      <c r="P60" s="78">
        <f t="shared" si="5"/>
        <v>-28</v>
      </c>
      <c r="Q60" s="79"/>
      <c r="R60" s="12"/>
    </row>
    <row r="61" spans="1:18" ht="17.25" customHeight="1" x14ac:dyDescent="0.15">
      <c r="A61" s="14" t="s">
        <v>19</v>
      </c>
      <c r="B61" s="36">
        <f t="shared" si="1"/>
        <v>-109</v>
      </c>
      <c r="C61" s="36">
        <f t="shared" si="4"/>
        <v>-46</v>
      </c>
      <c r="D61" s="45" t="s">
        <v>56</v>
      </c>
      <c r="E61" s="44">
        <v>46</v>
      </c>
      <c r="F61" s="44">
        <f t="shared" si="3"/>
        <v>-63</v>
      </c>
      <c r="G61" s="44">
        <v>192</v>
      </c>
      <c r="H61" s="44">
        <v>255</v>
      </c>
      <c r="J61" s="11"/>
      <c r="K61" s="52" t="s">
        <v>8</v>
      </c>
      <c r="L61" s="78">
        <f>$G$79</f>
        <v>82</v>
      </c>
      <c r="M61" s="79"/>
      <c r="N61" s="78">
        <f>$H$79</f>
        <v>115</v>
      </c>
      <c r="O61" s="79"/>
      <c r="P61" s="78">
        <f t="shared" si="5"/>
        <v>-33</v>
      </c>
      <c r="Q61" s="79"/>
      <c r="R61" s="12"/>
    </row>
    <row r="62" spans="1:18" ht="17.25" customHeight="1" x14ac:dyDescent="0.15">
      <c r="A62" s="14">
        <v>45</v>
      </c>
      <c r="B62" s="36">
        <f t="shared" si="1"/>
        <v>-16</v>
      </c>
      <c r="C62" s="36">
        <f t="shared" si="4"/>
        <v>-6</v>
      </c>
      <c r="D62" s="45" t="s">
        <v>56</v>
      </c>
      <c r="E62" s="44">
        <v>6</v>
      </c>
      <c r="F62" s="44">
        <f t="shared" si="3"/>
        <v>-10</v>
      </c>
      <c r="G62" s="44">
        <v>45</v>
      </c>
      <c r="H62" s="44">
        <v>55</v>
      </c>
      <c r="J62" s="11"/>
      <c r="K62" s="52" t="s">
        <v>10</v>
      </c>
      <c r="L62" s="78">
        <f>$G$85</f>
        <v>82</v>
      </c>
      <c r="M62" s="79"/>
      <c r="N62" s="78">
        <f>$H$85</f>
        <v>79</v>
      </c>
      <c r="O62" s="79"/>
      <c r="P62" s="78">
        <f t="shared" si="5"/>
        <v>3</v>
      </c>
      <c r="Q62" s="79"/>
      <c r="R62" s="12"/>
    </row>
    <row r="63" spans="1:18" ht="17.25" customHeight="1" x14ac:dyDescent="0.15">
      <c r="A63" s="14">
        <v>46</v>
      </c>
      <c r="B63" s="36">
        <f t="shared" si="1"/>
        <v>-41</v>
      </c>
      <c r="C63" s="36">
        <f t="shared" si="4"/>
        <v>-9</v>
      </c>
      <c r="D63" s="45" t="s">
        <v>56</v>
      </c>
      <c r="E63" s="44">
        <v>9</v>
      </c>
      <c r="F63" s="44">
        <f t="shared" si="3"/>
        <v>-32</v>
      </c>
      <c r="G63" s="44">
        <v>33</v>
      </c>
      <c r="H63" s="44">
        <v>65</v>
      </c>
      <c r="J63" s="11"/>
      <c r="K63" s="52" t="s">
        <v>3</v>
      </c>
      <c r="L63" s="78">
        <f>$G$91</f>
        <v>65</v>
      </c>
      <c r="M63" s="79"/>
      <c r="N63" s="78">
        <f>$H$91</f>
        <v>74</v>
      </c>
      <c r="O63" s="79"/>
      <c r="P63" s="78">
        <f t="shared" si="5"/>
        <v>-9</v>
      </c>
      <c r="Q63" s="79"/>
      <c r="R63" s="12"/>
    </row>
    <row r="64" spans="1:18" ht="17.25" customHeight="1" x14ac:dyDescent="0.15">
      <c r="A64" s="14">
        <v>47</v>
      </c>
      <c r="B64" s="36">
        <f t="shared" si="1"/>
        <v>-11</v>
      </c>
      <c r="C64" s="36">
        <f t="shared" si="4"/>
        <v>-8</v>
      </c>
      <c r="D64" s="45" t="s">
        <v>56</v>
      </c>
      <c r="E64" s="44">
        <v>8</v>
      </c>
      <c r="F64" s="44">
        <f t="shared" si="3"/>
        <v>-3</v>
      </c>
      <c r="G64" s="44">
        <v>40</v>
      </c>
      <c r="H64" s="44">
        <v>43</v>
      </c>
      <c r="J64" s="11"/>
      <c r="K64" s="51" t="s">
        <v>13</v>
      </c>
      <c r="L64" s="78">
        <f>$G$97</f>
        <v>56</v>
      </c>
      <c r="M64" s="79"/>
      <c r="N64" s="78">
        <f>$H$97</f>
        <v>55</v>
      </c>
      <c r="O64" s="79"/>
      <c r="P64" s="78">
        <f t="shared" si="5"/>
        <v>1</v>
      </c>
      <c r="Q64" s="79"/>
      <c r="R64" s="12"/>
    </row>
    <row r="65" spans="1:18" ht="17.25" customHeight="1" x14ac:dyDescent="0.15">
      <c r="A65" s="14">
        <v>48</v>
      </c>
      <c r="B65" s="36">
        <f t="shared" si="1"/>
        <v>-23</v>
      </c>
      <c r="C65" s="36">
        <f t="shared" si="4"/>
        <v>-10</v>
      </c>
      <c r="D65" s="45" t="s">
        <v>56</v>
      </c>
      <c r="E65" s="44">
        <v>10</v>
      </c>
      <c r="F65" s="44">
        <f t="shared" si="3"/>
        <v>-13</v>
      </c>
      <c r="G65" s="44">
        <v>33</v>
      </c>
      <c r="H65" s="44">
        <v>46</v>
      </c>
      <c r="J65" s="11"/>
      <c r="K65" s="52" t="s">
        <v>15</v>
      </c>
      <c r="L65" s="78">
        <f>$G$103</f>
        <v>40</v>
      </c>
      <c r="M65" s="79"/>
      <c r="N65" s="78">
        <f>$H$103</f>
        <v>33</v>
      </c>
      <c r="O65" s="79"/>
      <c r="P65" s="78">
        <f t="shared" si="5"/>
        <v>7</v>
      </c>
      <c r="Q65" s="79"/>
      <c r="R65" s="12"/>
    </row>
    <row r="66" spans="1:18" ht="17.25" customHeight="1" x14ac:dyDescent="0.15">
      <c r="A66" s="14">
        <v>49</v>
      </c>
      <c r="B66" s="36">
        <f t="shared" si="1"/>
        <v>-18</v>
      </c>
      <c r="C66" s="36">
        <f t="shared" si="4"/>
        <v>-13</v>
      </c>
      <c r="D66" s="45" t="s">
        <v>56</v>
      </c>
      <c r="E66" s="44">
        <v>13</v>
      </c>
      <c r="F66" s="44">
        <f t="shared" si="3"/>
        <v>-5</v>
      </c>
      <c r="G66" s="44">
        <v>41</v>
      </c>
      <c r="H66" s="44">
        <v>46</v>
      </c>
      <c r="J66" s="11"/>
      <c r="K66" s="52" t="s">
        <v>16</v>
      </c>
      <c r="L66" s="78">
        <f>$G$109</f>
        <v>13</v>
      </c>
      <c r="M66" s="79"/>
      <c r="N66" s="78">
        <f>$H$109</f>
        <v>16</v>
      </c>
      <c r="O66" s="79"/>
      <c r="P66" s="78">
        <f t="shared" si="5"/>
        <v>-3</v>
      </c>
      <c r="Q66" s="79"/>
      <c r="R66" s="12"/>
    </row>
    <row r="67" spans="1:18" ht="17.25" customHeight="1" x14ac:dyDescent="0.15">
      <c r="A67" s="14" t="s">
        <v>5</v>
      </c>
      <c r="B67" s="36">
        <f t="shared" si="1"/>
        <v>-126</v>
      </c>
      <c r="C67" s="36">
        <f t="shared" si="4"/>
        <v>-58</v>
      </c>
      <c r="D67" s="45" t="s">
        <v>56</v>
      </c>
      <c r="E67" s="44">
        <v>58</v>
      </c>
      <c r="F67" s="44">
        <f t="shared" si="3"/>
        <v>-68</v>
      </c>
      <c r="G67" s="44">
        <v>172</v>
      </c>
      <c r="H67" s="44">
        <v>240</v>
      </c>
      <c r="J67" s="11"/>
      <c r="K67" s="52" t="s">
        <v>61</v>
      </c>
      <c r="L67" s="78">
        <f>$G$115</f>
        <v>1</v>
      </c>
      <c r="M67" s="79"/>
      <c r="N67" s="78">
        <f>$H$115</f>
        <v>5</v>
      </c>
      <c r="O67" s="79"/>
      <c r="P67" s="78">
        <f t="shared" si="5"/>
        <v>-4</v>
      </c>
      <c r="Q67" s="79"/>
      <c r="R67" s="12"/>
    </row>
    <row r="68" spans="1:18" ht="17.25" customHeight="1" x14ac:dyDescent="0.15">
      <c r="A68" s="28">
        <v>50</v>
      </c>
      <c r="B68" s="36">
        <f t="shared" si="1"/>
        <v>-36</v>
      </c>
      <c r="C68" s="36">
        <f t="shared" si="4"/>
        <v>-12</v>
      </c>
      <c r="D68" s="45" t="s">
        <v>56</v>
      </c>
      <c r="E68" s="44">
        <v>12</v>
      </c>
      <c r="F68" s="44">
        <f t="shared" si="3"/>
        <v>-24</v>
      </c>
      <c r="G68" s="44">
        <v>26</v>
      </c>
      <c r="H68" s="44">
        <v>50</v>
      </c>
      <c r="J68" s="11"/>
      <c r="K68" s="52" t="s">
        <v>62</v>
      </c>
      <c r="L68" s="78">
        <f>$G$121</f>
        <v>0</v>
      </c>
      <c r="M68" s="79"/>
      <c r="N68" s="78">
        <f>$H$121</f>
        <v>0</v>
      </c>
      <c r="O68" s="79"/>
      <c r="P68" s="78">
        <f t="shared" si="5"/>
        <v>0</v>
      </c>
      <c r="Q68" s="79"/>
      <c r="R68" s="12"/>
    </row>
    <row r="69" spans="1:18" ht="17.25" customHeight="1" x14ac:dyDescent="0.15">
      <c r="A69" s="28">
        <v>51</v>
      </c>
      <c r="B69" s="36">
        <f t="shared" si="1"/>
        <v>-29</v>
      </c>
      <c r="C69" s="36">
        <f t="shared" si="4"/>
        <v>-13</v>
      </c>
      <c r="D69" s="45" t="s">
        <v>56</v>
      </c>
      <c r="E69" s="44">
        <v>13</v>
      </c>
      <c r="F69" s="44">
        <f t="shared" si="3"/>
        <v>-16</v>
      </c>
      <c r="G69" s="44">
        <v>29</v>
      </c>
      <c r="H69" s="44">
        <v>45</v>
      </c>
      <c r="J69" s="11"/>
      <c r="K69" s="53" t="s">
        <v>1</v>
      </c>
      <c r="L69" s="74">
        <f>$G$127</f>
        <v>0</v>
      </c>
      <c r="M69" s="75"/>
      <c r="N69" s="74">
        <f>$H$127</f>
        <v>0</v>
      </c>
      <c r="O69" s="75"/>
      <c r="P69" s="74">
        <f t="shared" si="5"/>
        <v>0</v>
      </c>
      <c r="Q69" s="75"/>
      <c r="R69" s="12"/>
    </row>
    <row r="70" spans="1:18" ht="17.25" customHeight="1" x14ac:dyDescent="0.15">
      <c r="A70" s="28">
        <v>52</v>
      </c>
      <c r="B70" s="36">
        <f t="shared" si="1"/>
        <v>-18</v>
      </c>
      <c r="C70" s="36">
        <f t="shared" si="4"/>
        <v>-13</v>
      </c>
      <c r="D70" s="45" t="s">
        <v>56</v>
      </c>
      <c r="E70" s="44">
        <v>13</v>
      </c>
      <c r="F70" s="44">
        <f t="shared" si="3"/>
        <v>-5</v>
      </c>
      <c r="G70" s="44">
        <v>49</v>
      </c>
      <c r="H70" s="44">
        <v>54</v>
      </c>
      <c r="J70" s="11"/>
      <c r="K70" s="64" t="s">
        <v>44</v>
      </c>
      <c r="L70" s="76" t="str">
        <f>"転入"&amp;SUM(L49:M69)</f>
        <v>転入7007</v>
      </c>
      <c r="M70" s="77"/>
      <c r="N70" s="76" t="str">
        <f>"転出"&amp;SUM(N49:O69)</f>
        <v>転出8187</v>
      </c>
      <c r="O70" s="77"/>
      <c r="P70" s="76" t="str">
        <f>"社会増減"&amp;SUM(P49:Q69)</f>
        <v>社会増減-1180</v>
      </c>
      <c r="Q70" s="77"/>
      <c r="R70" s="12"/>
    </row>
    <row r="71" spans="1:18" ht="17.25" customHeight="1" x14ac:dyDescent="0.15">
      <c r="A71" s="28">
        <v>53</v>
      </c>
      <c r="B71" s="36">
        <f t="shared" si="1"/>
        <v>-31</v>
      </c>
      <c r="C71" s="36">
        <f t="shared" si="4"/>
        <v>-9</v>
      </c>
      <c r="D71" s="45" t="s">
        <v>56</v>
      </c>
      <c r="E71" s="44">
        <v>9</v>
      </c>
      <c r="F71" s="44">
        <f t="shared" si="3"/>
        <v>-22</v>
      </c>
      <c r="G71" s="44">
        <v>29</v>
      </c>
      <c r="H71" s="44">
        <v>51</v>
      </c>
      <c r="J71" s="11"/>
      <c r="K71" s="23"/>
      <c r="L71" s="23"/>
      <c r="M71" s="23"/>
      <c r="N71" s="23"/>
      <c r="O71" s="31"/>
      <c r="P71" s="31"/>
      <c r="Q71" s="31" t="s">
        <v>29</v>
      </c>
      <c r="R71" s="12"/>
    </row>
    <row r="72" spans="1:18" ht="17.25" customHeight="1" x14ac:dyDescent="0.15">
      <c r="A72" s="28">
        <v>54</v>
      </c>
      <c r="B72" s="36">
        <f t="shared" ref="B72:B127" si="6">C72+F72</f>
        <v>-12</v>
      </c>
      <c r="C72" s="36">
        <f t="shared" si="4"/>
        <v>-11</v>
      </c>
      <c r="D72" s="45" t="s">
        <v>56</v>
      </c>
      <c r="E72" s="44">
        <v>11</v>
      </c>
      <c r="F72" s="44">
        <f t="shared" ref="F72:F127" si="7">G72-H72</f>
        <v>-1</v>
      </c>
      <c r="G72" s="44">
        <v>39</v>
      </c>
      <c r="H72" s="44">
        <v>40</v>
      </c>
      <c r="J72" s="25"/>
      <c r="K72" s="26"/>
      <c r="L72" s="26"/>
      <c r="M72" s="26"/>
      <c r="N72" s="26"/>
      <c r="O72" s="26"/>
      <c r="P72" s="26"/>
      <c r="Q72" s="26"/>
      <c r="R72" s="27"/>
    </row>
    <row r="73" spans="1:18" ht="17.25" customHeight="1" x14ac:dyDescent="0.15">
      <c r="A73" s="28" t="s">
        <v>6</v>
      </c>
      <c r="B73" s="36">
        <f t="shared" si="6"/>
        <v>-70</v>
      </c>
      <c r="C73" s="36">
        <f t="shared" si="4"/>
        <v>-42</v>
      </c>
      <c r="D73" s="45" t="s">
        <v>56</v>
      </c>
      <c r="E73" s="44">
        <v>42</v>
      </c>
      <c r="F73" s="44">
        <f t="shared" si="7"/>
        <v>-28</v>
      </c>
      <c r="G73" s="44">
        <v>124</v>
      </c>
      <c r="H73" s="44">
        <v>152</v>
      </c>
    </row>
    <row r="74" spans="1:18" ht="17.25" customHeight="1" x14ac:dyDescent="0.15">
      <c r="A74" s="28">
        <v>55</v>
      </c>
      <c r="B74" s="36">
        <f t="shared" si="6"/>
        <v>-17</v>
      </c>
      <c r="C74" s="36">
        <f t="shared" ref="C74:C127" si="8">0-E74</f>
        <v>-6</v>
      </c>
      <c r="D74" s="45" t="s">
        <v>56</v>
      </c>
      <c r="E74" s="44">
        <v>6</v>
      </c>
      <c r="F74" s="44">
        <f t="shared" si="7"/>
        <v>-11</v>
      </c>
      <c r="G74" s="44">
        <v>22</v>
      </c>
      <c r="H74" s="44">
        <v>33</v>
      </c>
    </row>
    <row r="75" spans="1:18" ht="17.25" customHeight="1" x14ac:dyDescent="0.15">
      <c r="A75" s="28">
        <v>56</v>
      </c>
      <c r="B75" s="36">
        <f t="shared" si="6"/>
        <v>-5</v>
      </c>
      <c r="C75" s="36">
        <f t="shared" si="8"/>
        <v>-6</v>
      </c>
      <c r="D75" s="45" t="s">
        <v>56</v>
      </c>
      <c r="E75" s="44">
        <v>6</v>
      </c>
      <c r="F75" s="44">
        <f t="shared" si="7"/>
        <v>1</v>
      </c>
      <c r="G75" s="44">
        <v>22</v>
      </c>
      <c r="H75" s="44">
        <v>21</v>
      </c>
    </row>
    <row r="76" spans="1:18" ht="17.25" customHeight="1" x14ac:dyDescent="0.15">
      <c r="A76" s="28">
        <v>57</v>
      </c>
      <c r="B76" s="36">
        <f t="shared" si="6"/>
        <v>-16</v>
      </c>
      <c r="C76" s="36">
        <f t="shared" si="8"/>
        <v>-6</v>
      </c>
      <c r="D76" s="45" t="s">
        <v>56</v>
      </c>
      <c r="E76" s="44">
        <v>6</v>
      </c>
      <c r="F76" s="44">
        <f t="shared" si="7"/>
        <v>-10</v>
      </c>
      <c r="G76" s="44">
        <v>30</v>
      </c>
      <c r="H76" s="44">
        <v>40</v>
      </c>
    </row>
    <row r="77" spans="1:18" ht="17.25" customHeight="1" x14ac:dyDescent="0.15">
      <c r="A77" s="28">
        <v>58</v>
      </c>
      <c r="B77" s="36">
        <f t="shared" si="6"/>
        <v>-12</v>
      </c>
      <c r="C77" s="36">
        <f t="shared" si="8"/>
        <v>-14</v>
      </c>
      <c r="D77" s="45" t="s">
        <v>56</v>
      </c>
      <c r="E77" s="44">
        <v>14</v>
      </c>
      <c r="F77" s="44">
        <f t="shared" si="7"/>
        <v>2</v>
      </c>
      <c r="G77" s="44">
        <v>33</v>
      </c>
      <c r="H77" s="44">
        <v>31</v>
      </c>
    </row>
    <row r="78" spans="1:18" ht="17.25" customHeight="1" x14ac:dyDescent="0.15">
      <c r="A78" s="28">
        <v>59</v>
      </c>
      <c r="B78" s="36">
        <f t="shared" si="6"/>
        <v>-20</v>
      </c>
      <c r="C78" s="36">
        <f t="shared" si="8"/>
        <v>-10</v>
      </c>
      <c r="D78" s="45" t="s">
        <v>56</v>
      </c>
      <c r="E78" s="44">
        <v>10</v>
      </c>
      <c r="F78" s="44">
        <f t="shared" si="7"/>
        <v>-10</v>
      </c>
      <c r="G78" s="44">
        <v>17</v>
      </c>
      <c r="H78" s="44">
        <v>27</v>
      </c>
    </row>
    <row r="79" spans="1:18" ht="17.25" customHeight="1" x14ac:dyDescent="0.15">
      <c r="A79" s="28" t="s">
        <v>8</v>
      </c>
      <c r="B79" s="36">
        <f t="shared" si="6"/>
        <v>-95</v>
      </c>
      <c r="C79" s="36">
        <f t="shared" si="8"/>
        <v>-62</v>
      </c>
      <c r="D79" s="45" t="s">
        <v>56</v>
      </c>
      <c r="E79" s="44">
        <v>62</v>
      </c>
      <c r="F79" s="44">
        <f t="shared" si="7"/>
        <v>-33</v>
      </c>
      <c r="G79" s="44">
        <v>82</v>
      </c>
      <c r="H79" s="44">
        <v>115</v>
      </c>
    </row>
    <row r="80" spans="1:18" ht="17.25" customHeight="1" x14ac:dyDescent="0.15">
      <c r="A80" s="28">
        <v>60</v>
      </c>
      <c r="B80" s="36">
        <f t="shared" si="6"/>
        <v>-22</v>
      </c>
      <c r="C80" s="36">
        <f t="shared" si="8"/>
        <v>-11</v>
      </c>
      <c r="D80" s="45" t="s">
        <v>56</v>
      </c>
      <c r="E80" s="44">
        <v>11</v>
      </c>
      <c r="F80" s="44">
        <f t="shared" si="7"/>
        <v>-11</v>
      </c>
      <c r="G80" s="44">
        <v>16</v>
      </c>
      <c r="H80" s="44">
        <v>27</v>
      </c>
    </row>
    <row r="81" spans="1:8" ht="17.25" customHeight="1" x14ac:dyDescent="0.15">
      <c r="A81" s="28">
        <v>61</v>
      </c>
      <c r="B81" s="36">
        <f t="shared" si="6"/>
        <v>-6</v>
      </c>
      <c r="C81" s="36">
        <f t="shared" si="8"/>
        <v>-6</v>
      </c>
      <c r="D81" s="45" t="s">
        <v>56</v>
      </c>
      <c r="E81" s="44">
        <v>6</v>
      </c>
      <c r="F81" s="44">
        <f t="shared" si="7"/>
        <v>0</v>
      </c>
      <c r="G81" s="44">
        <v>22</v>
      </c>
      <c r="H81" s="44">
        <v>22</v>
      </c>
    </row>
    <row r="82" spans="1:8" ht="17.25" customHeight="1" x14ac:dyDescent="0.15">
      <c r="A82" s="28">
        <v>62</v>
      </c>
      <c r="B82" s="36">
        <f t="shared" si="6"/>
        <v>-21</v>
      </c>
      <c r="C82" s="36">
        <f t="shared" si="8"/>
        <v>-14</v>
      </c>
      <c r="D82" s="45" t="s">
        <v>56</v>
      </c>
      <c r="E82" s="44">
        <v>14</v>
      </c>
      <c r="F82" s="44">
        <f t="shared" si="7"/>
        <v>-7</v>
      </c>
      <c r="G82" s="44">
        <v>21</v>
      </c>
      <c r="H82" s="44">
        <v>28</v>
      </c>
    </row>
    <row r="83" spans="1:8" ht="17.25" customHeight="1" x14ac:dyDescent="0.15">
      <c r="A83" s="28">
        <v>63</v>
      </c>
      <c r="B83" s="36">
        <f t="shared" si="6"/>
        <v>-19</v>
      </c>
      <c r="C83" s="36">
        <f t="shared" si="8"/>
        <v>-13</v>
      </c>
      <c r="D83" s="45" t="s">
        <v>56</v>
      </c>
      <c r="E83" s="44">
        <v>13</v>
      </c>
      <c r="F83" s="44">
        <f t="shared" si="7"/>
        <v>-6</v>
      </c>
      <c r="G83" s="44">
        <v>16</v>
      </c>
      <c r="H83" s="44">
        <v>22</v>
      </c>
    </row>
    <row r="84" spans="1:8" ht="17.25" customHeight="1" x14ac:dyDescent="0.15">
      <c r="A84" s="28">
        <v>64</v>
      </c>
      <c r="B84" s="36">
        <f t="shared" si="6"/>
        <v>-27</v>
      </c>
      <c r="C84" s="36">
        <f t="shared" si="8"/>
        <v>-18</v>
      </c>
      <c r="D84" s="45" t="s">
        <v>56</v>
      </c>
      <c r="E84" s="44">
        <v>18</v>
      </c>
      <c r="F84" s="44">
        <f t="shared" si="7"/>
        <v>-9</v>
      </c>
      <c r="G84" s="44">
        <v>7</v>
      </c>
      <c r="H84" s="44">
        <v>16</v>
      </c>
    </row>
    <row r="85" spans="1:8" ht="17.25" customHeight="1" x14ac:dyDescent="0.15">
      <c r="A85" s="28" t="s">
        <v>10</v>
      </c>
      <c r="B85" s="36">
        <f t="shared" si="6"/>
        <v>-101</v>
      </c>
      <c r="C85" s="36">
        <f t="shared" si="8"/>
        <v>-104</v>
      </c>
      <c r="D85" s="45" t="s">
        <v>56</v>
      </c>
      <c r="E85" s="44">
        <v>104</v>
      </c>
      <c r="F85" s="44">
        <f t="shared" si="7"/>
        <v>3</v>
      </c>
      <c r="G85" s="44">
        <v>82</v>
      </c>
      <c r="H85" s="44">
        <v>79</v>
      </c>
    </row>
    <row r="86" spans="1:8" ht="17.25" customHeight="1" x14ac:dyDescent="0.15">
      <c r="A86" s="28">
        <v>65</v>
      </c>
      <c r="B86" s="36">
        <f t="shared" si="6"/>
        <v>-14</v>
      </c>
      <c r="C86" s="36">
        <f t="shared" si="8"/>
        <v>-15</v>
      </c>
      <c r="D86" s="45" t="s">
        <v>56</v>
      </c>
      <c r="E86" s="44">
        <v>15</v>
      </c>
      <c r="F86" s="44">
        <f t="shared" si="7"/>
        <v>1</v>
      </c>
      <c r="G86" s="44">
        <v>15</v>
      </c>
      <c r="H86" s="44">
        <v>14</v>
      </c>
    </row>
    <row r="87" spans="1:8" ht="17.25" customHeight="1" x14ac:dyDescent="0.15">
      <c r="A87" s="28">
        <v>66</v>
      </c>
      <c r="B87" s="36">
        <f t="shared" si="6"/>
        <v>-24</v>
      </c>
      <c r="C87" s="36">
        <f t="shared" si="8"/>
        <v>-19</v>
      </c>
      <c r="D87" s="45" t="s">
        <v>56</v>
      </c>
      <c r="E87" s="44">
        <v>19</v>
      </c>
      <c r="F87" s="44">
        <f t="shared" si="7"/>
        <v>-5</v>
      </c>
      <c r="G87" s="44">
        <v>14</v>
      </c>
      <c r="H87" s="44">
        <v>19</v>
      </c>
    </row>
    <row r="88" spans="1:8" ht="17.25" customHeight="1" x14ac:dyDescent="0.15">
      <c r="A88" s="28">
        <v>67</v>
      </c>
      <c r="B88" s="36">
        <f t="shared" si="6"/>
        <v>-17</v>
      </c>
      <c r="C88" s="36">
        <f t="shared" si="8"/>
        <v>-20</v>
      </c>
      <c r="D88" s="45" t="s">
        <v>56</v>
      </c>
      <c r="E88" s="44">
        <v>20</v>
      </c>
      <c r="F88" s="44">
        <f t="shared" si="7"/>
        <v>3</v>
      </c>
      <c r="G88" s="44">
        <v>17</v>
      </c>
      <c r="H88" s="44">
        <v>14</v>
      </c>
    </row>
    <row r="89" spans="1:8" ht="17.25" customHeight="1" x14ac:dyDescent="0.15">
      <c r="A89" s="28">
        <v>68</v>
      </c>
      <c r="B89" s="36">
        <f t="shared" si="6"/>
        <v>-26</v>
      </c>
      <c r="C89" s="36">
        <f t="shared" si="8"/>
        <v>-26</v>
      </c>
      <c r="D89" s="45" t="s">
        <v>56</v>
      </c>
      <c r="E89" s="44">
        <v>26</v>
      </c>
      <c r="F89" s="44">
        <f t="shared" si="7"/>
        <v>0</v>
      </c>
      <c r="G89" s="44">
        <v>17</v>
      </c>
      <c r="H89" s="44">
        <v>17</v>
      </c>
    </row>
    <row r="90" spans="1:8" ht="17.25" customHeight="1" x14ac:dyDescent="0.15">
      <c r="A90" s="28">
        <v>69</v>
      </c>
      <c r="B90" s="36">
        <f t="shared" si="6"/>
        <v>-20</v>
      </c>
      <c r="C90" s="36">
        <f t="shared" si="8"/>
        <v>-24</v>
      </c>
      <c r="D90" s="45" t="s">
        <v>56</v>
      </c>
      <c r="E90" s="44">
        <v>24</v>
      </c>
      <c r="F90" s="44">
        <f t="shared" si="7"/>
        <v>4</v>
      </c>
      <c r="G90" s="44">
        <v>19</v>
      </c>
      <c r="H90" s="44">
        <v>15</v>
      </c>
    </row>
    <row r="91" spans="1:8" ht="17.25" customHeight="1" x14ac:dyDescent="0.15">
      <c r="A91" s="28" t="s">
        <v>3</v>
      </c>
      <c r="B91" s="36">
        <f t="shared" si="6"/>
        <v>-134</v>
      </c>
      <c r="C91" s="36">
        <f t="shared" si="8"/>
        <v>-125</v>
      </c>
      <c r="D91" s="45" t="s">
        <v>56</v>
      </c>
      <c r="E91" s="44">
        <v>125</v>
      </c>
      <c r="F91" s="44">
        <f t="shared" si="7"/>
        <v>-9</v>
      </c>
      <c r="G91" s="44">
        <v>65</v>
      </c>
      <c r="H91" s="44">
        <v>74</v>
      </c>
    </row>
    <row r="92" spans="1:8" ht="17.25" customHeight="1" x14ac:dyDescent="0.15">
      <c r="A92" s="28">
        <v>70</v>
      </c>
      <c r="B92" s="36">
        <f t="shared" si="6"/>
        <v>-23</v>
      </c>
      <c r="C92" s="36">
        <f t="shared" si="8"/>
        <v>-14</v>
      </c>
      <c r="D92" s="45" t="s">
        <v>56</v>
      </c>
      <c r="E92" s="44">
        <v>14</v>
      </c>
      <c r="F92" s="44">
        <f t="shared" si="7"/>
        <v>-9</v>
      </c>
      <c r="G92" s="44">
        <v>9</v>
      </c>
      <c r="H92" s="44">
        <v>18</v>
      </c>
    </row>
    <row r="93" spans="1:8" ht="17.25" customHeight="1" x14ac:dyDescent="0.15">
      <c r="A93" s="28">
        <v>71</v>
      </c>
      <c r="B93" s="36">
        <f t="shared" si="6"/>
        <v>-31</v>
      </c>
      <c r="C93" s="36">
        <f t="shared" si="8"/>
        <v>-27</v>
      </c>
      <c r="D93" s="45" t="s">
        <v>56</v>
      </c>
      <c r="E93" s="44">
        <v>27</v>
      </c>
      <c r="F93" s="44">
        <f t="shared" si="7"/>
        <v>-4</v>
      </c>
      <c r="G93" s="44">
        <v>13</v>
      </c>
      <c r="H93" s="44">
        <v>17</v>
      </c>
    </row>
    <row r="94" spans="1:8" ht="17.25" customHeight="1" x14ac:dyDescent="0.15">
      <c r="A94" s="28">
        <v>72</v>
      </c>
      <c r="B94" s="36">
        <f t="shared" si="6"/>
        <v>-28</v>
      </c>
      <c r="C94" s="36">
        <f t="shared" si="8"/>
        <v>-31</v>
      </c>
      <c r="D94" s="45" t="s">
        <v>56</v>
      </c>
      <c r="E94" s="44">
        <v>31</v>
      </c>
      <c r="F94" s="44">
        <f t="shared" si="7"/>
        <v>3</v>
      </c>
      <c r="G94" s="44">
        <v>19</v>
      </c>
      <c r="H94" s="44">
        <v>16</v>
      </c>
    </row>
    <row r="95" spans="1:8" ht="17.25" customHeight="1" x14ac:dyDescent="0.15">
      <c r="A95" s="28">
        <v>73</v>
      </c>
      <c r="B95" s="36">
        <f t="shared" si="6"/>
        <v>-26</v>
      </c>
      <c r="C95" s="36">
        <f t="shared" si="8"/>
        <v>-29</v>
      </c>
      <c r="D95" s="45" t="s">
        <v>56</v>
      </c>
      <c r="E95" s="44">
        <v>29</v>
      </c>
      <c r="F95" s="44">
        <f t="shared" si="7"/>
        <v>3</v>
      </c>
      <c r="G95" s="44">
        <v>15</v>
      </c>
      <c r="H95" s="44">
        <v>12</v>
      </c>
    </row>
    <row r="96" spans="1:8" ht="17.25" customHeight="1" x14ac:dyDescent="0.15">
      <c r="A96" s="28">
        <v>74</v>
      </c>
      <c r="B96" s="36">
        <f t="shared" si="6"/>
        <v>-26</v>
      </c>
      <c r="C96" s="36">
        <f t="shared" si="8"/>
        <v>-24</v>
      </c>
      <c r="D96" s="45" t="s">
        <v>56</v>
      </c>
      <c r="E96" s="44">
        <v>24</v>
      </c>
      <c r="F96" s="44">
        <f t="shared" si="7"/>
        <v>-2</v>
      </c>
      <c r="G96" s="44">
        <v>9</v>
      </c>
      <c r="H96" s="44">
        <v>11</v>
      </c>
    </row>
    <row r="97" spans="1:8" ht="17.25" customHeight="1" x14ac:dyDescent="0.15">
      <c r="A97" s="14" t="s">
        <v>13</v>
      </c>
      <c r="B97" s="36">
        <f t="shared" si="6"/>
        <v>-150</v>
      </c>
      <c r="C97" s="36">
        <f t="shared" si="8"/>
        <v>-151</v>
      </c>
      <c r="D97" s="45" t="s">
        <v>56</v>
      </c>
      <c r="E97" s="44">
        <v>151</v>
      </c>
      <c r="F97" s="44">
        <f t="shared" si="7"/>
        <v>1</v>
      </c>
      <c r="G97" s="44">
        <v>56</v>
      </c>
      <c r="H97" s="44">
        <v>55</v>
      </c>
    </row>
    <row r="98" spans="1:8" ht="17.25" customHeight="1" x14ac:dyDescent="0.15">
      <c r="A98" s="28">
        <v>75</v>
      </c>
      <c r="B98" s="36">
        <f t="shared" si="6"/>
        <v>-26</v>
      </c>
      <c r="C98" s="36">
        <f t="shared" si="8"/>
        <v>-30</v>
      </c>
      <c r="D98" s="45" t="s">
        <v>56</v>
      </c>
      <c r="E98" s="44">
        <v>30</v>
      </c>
      <c r="F98" s="44">
        <f t="shared" si="7"/>
        <v>4</v>
      </c>
      <c r="G98" s="44">
        <v>16</v>
      </c>
      <c r="H98" s="44">
        <v>12</v>
      </c>
    </row>
    <row r="99" spans="1:8" ht="17.25" customHeight="1" x14ac:dyDescent="0.15">
      <c r="A99" s="28">
        <v>76</v>
      </c>
      <c r="B99" s="36">
        <f t="shared" si="6"/>
        <v>-23</v>
      </c>
      <c r="C99" s="36">
        <f t="shared" si="8"/>
        <v>-23</v>
      </c>
      <c r="D99" s="45" t="s">
        <v>56</v>
      </c>
      <c r="E99" s="44">
        <v>23</v>
      </c>
      <c r="F99" s="44">
        <f t="shared" si="7"/>
        <v>0</v>
      </c>
      <c r="G99" s="44">
        <v>11</v>
      </c>
      <c r="H99" s="44">
        <v>11</v>
      </c>
    </row>
    <row r="100" spans="1:8" ht="17.25" customHeight="1" x14ac:dyDescent="0.15">
      <c r="A100" s="28">
        <v>77</v>
      </c>
      <c r="B100" s="36">
        <f t="shared" si="6"/>
        <v>-33</v>
      </c>
      <c r="C100" s="36">
        <f t="shared" si="8"/>
        <v>-29</v>
      </c>
      <c r="D100" s="45" t="s">
        <v>56</v>
      </c>
      <c r="E100" s="44">
        <v>29</v>
      </c>
      <c r="F100" s="44">
        <f t="shared" si="7"/>
        <v>-4</v>
      </c>
      <c r="G100" s="44">
        <v>7</v>
      </c>
      <c r="H100" s="44">
        <v>11</v>
      </c>
    </row>
    <row r="101" spans="1:8" ht="17.25" customHeight="1" x14ac:dyDescent="0.15">
      <c r="A101" s="28">
        <v>78</v>
      </c>
      <c r="B101" s="36">
        <f t="shared" si="6"/>
        <v>-36</v>
      </c>
      <c r="C101" s="36">
        <f t="shared" si="8"/>
        <v>-42</v>
      </c>
      <c r="D101" s="45" t="s">
        <v>56</v>
      </c>
      <c r="E101" s="44">
        <v>42</v>
      </c>
      <c r="F101" s="44">
        <f t="shared" si="7"/>
        <v>6</v>
      </c>
      <c r="G101" s="44">
        <v>15</v>
      </c>
      <c r="H101" s="44">
        <v>9</v>
      </c>
    </row>
    <row r="102" spans="1:8" ht="17.25" customHeight="1" x14ac:dyDescent="0.15">
      <c r="A102" s="28">
        <v>79</v>
      </c>
      <c r="B102" s="36">
        <f t="shared" si="6"/>
        <v>-32</v>
      </c>
      <c r="C102" s="36">
        <f t="shared" si="8"/>
        <v>-27</v>
      </c>
      <c r="D102" s="45" t="s">
        <v>56</v>
      </c>
      <c r="E102" s="44">
        <v>27</v>
      </c>
      <c r="F102" s="44">
        <f t="shared" si="7"/>
        <v>-5</v>
      </c>
      <c r="G102" s="44">
        <v>7</v>
      </c>
      <c r="H102" s="44">
        <v>12</v>
      </c>
    </row>
    <row r="103" spans="1:8" ht="17.25" customHeight="1" x14ac:dyDescent="0.15">
      <c r="A103" s="28" t="s">
        <v>15</v>
      </c>
      <c r="B103" s="36">
        <f t="shared" si="6"/>
        <v>-140</v>
      </c>
      <c r="C103" s="36">
        <f t="shared" si="8"/>
        <v>-147</v>
      </c>
      <c r="D103" s="45" t="s">
        <v>56</v>
      </c>
      <c r="E103" s="44">
        <v>147</v>
      </c>
      <c r="F103" s="44">
        <f t="shared" si="7"/>
        <v>7</v>
      </c>
      <c r="G103" s="44">
        <v>40</v>
      </c>
      <c r="H103" s="44">
        <v>33</v>
      </c>
    </row>
    <row r="104" spans="1:8" ht="17.25" customHeight="1" x14ac:dyDescent="0.15">
      <c r="A104" s="28">
        <v>80</v>
      </c>
      <c r="B104" s="36">
        <f t="shared" si="6"/>
        <v>-35</v>
      </c>
      <c r="C104" s="36">
        <f t="shared" si="8"/>
        <v>-38</v>
      </c>
      <c r="D104" s="45" t="s">
        <v>56</v>
      </c>
      <c r="E104" s="44">
        <v>38</v>
      </c>
      <c r="F104" s="44">
        <f t="shared" si="7"/>
        <v>3</v>
      </c>
      <c r="G104" s="44">
        <v>10</v>
      </c>
      <c r="H104" s="44">
        <v>7</v>
      </c>
    </row>
    <row r="105" spans="1:8" ht="17.25" customHeight="1" x14ac:dyDescent="0.15">
      <c r="A105" s="28">
        <v>81</v>
      </c>
      <c r="B105" s="36">
        <f t="shared" si="6"/>
        <v>-26</v>
      </c>
      <c r="C105" s="36">
        <f t="shared" si="8"/>
        <v>-29</v>
      </c>
      <c r="D105" s="45" t="s">
        <v>56</v>
      </c>
      <c r="E105" s="44">
        <v>29</v>
      </c>
      <c r="F105" s="44">
        <f t="shared" si="7"/>
        <v>3</v>
      </c>
      <c r="G105" s="44">
        <v>9</v>
      </c>
      <c r="H105" s="44">
        <v>6</v>
      </c>
    </row>
    <row r="106" spans="1:8" ht="17.25" customHeight="1" x14ac:dyDescent="0.15">
      <c r="A106" s="28">
        <v>82</v>
      </c>
      <c r="B106" s="36">
        <f t="shared" si="6"/>
        <v>-32</v>
      </c>
      <c r="C106" s="36">
        <f t="shared" si="8"/>
        <v>-34</v>
      </c>
      <c r="D106" s="45" t="s">
        <v>56</v>
      </c>
      <c r="E106" s="44">
        <v>34</v>
      </c>
      <c r="F106" s="44">
        <f t="shared" si="7"/>
        <v>2</v>
      </c>
      <c r="G106" s="44">
        <v>10</v>
      </c>
      <c r="H106" s="44">
        <v>8</v>
      </c>
    </row>
    <row r="107" spans="1:8" ht="17.25" customHeight="1" x14ac:dyDescent="0.15">
      <c r="A107" s="28">
        <v>83</v>
      </c>
      <c r="B107" s="36">
        <f t="shared" si="6"/>
        <v>-29</v>
      </c>
      <c r="C107" s="36">
        <f t="shared" si="8"/>
        <v>-27</v>
      </c>
      <c r="D107" s="45" t="s">
        <v>56</v>
      </c>
      <c r="E107" s="44">
        <v>27</v>
      </c>
      <c r="F107" s="44">
        <f t="shared" si="7"/>
        <v>-2</v>
      </c>
      <c r="G107" s="44">
        <v>5</v>
      </c>
      <c r="H107" s="44">
        <v>7</v>
      </c>
    </row>
    <row r="108" spans="1:8" ht="17.25" customHeight="1" x14ac:dyDescent="0.15">
      <c r="A108" s="28">
        <v>84</v>
      </c>
      <c r="B108" s="36">
        <f t="shared" si="6"/>
        <v>-18</v>
      </c>
      <c r="C108" s="36">
        <f t="shared" si="8"/>
        <v>-19</v>
      </c>
      <c r="D108" s="45" t="s">
        <v>56</v>
      </c>
      <c r="E108" s="44">
        <v>19</v>
      </c>
      <c r="F108" s="44">
        <f t="shared" si="7"/>
        <v>1</v>
      </c>
      <c r="G108" s="44">
        <v>6</v>
      </c>
      <c r="H108" s="44">
        <v>5</v>
      </c>
    </row>
    <row r="109" spans="1:8" ht="17.25" customHeight="1" x14ac:dyDescent="0.15">
      <c r="A109" s="28" t="s">
        <v>16</v>
      </c>
      <c r="B109" s="36">
        <f t="shared" si="6"/>
        <v>-102</v>
      </c>
      <c r="C109" s="36">
        <f t="shared" si="8"/>
        <v>-99</v>
      </c>
      <c r="D109" s="45" t="s">
        <v>56</v>
      </c>
      <c r="E109" s="44">
        <v>99</v>
      </c>
      <c r="F109" s="44">
        <f t="shared" si="7"/>
        <v>-3</v>
      </c>
      <c r="G109" s="44">
        <v>13</v>
      </c>
      <c r="H109" s="44">
        <v>16</v>
      </c>
    </row>
    <row r="110" spans="1:8" ht="17.25" customHeight="1" x14ac:dyDescent="0.15">
      <c r="A110" s="28">
        <v>85</v>
      </c>
      <c r="B110" s="36">
        <f t="shared" si="6"/>
        <v>-37</v>
      </c>
      <c r="C110" s="36">
        <f t="shared" si="8"/>
        <v>-30</v>
      </c>
      <c r="D110" s="45" t="s">
        <v>56</v>
      </c>
      <c r="E110" s="44">
        <v>30</v>
      </c>
      <c r="F110" s="44">
        <f t="shared" si="7"/>
        <v>-7</v>
      </c>
      <c r="G110" s="44">
        <v>2</v>
      </c>
      <c r="H110" s="44">
        <v>9</v>
      </c>
    </row>
    <row r="111" spans="1:8" ht="17.25" customHeight="1" x14ac:dyDescent="0.15">
      <c r="A111" s="28">
        <v>86</v>
      </c>
      <c r="B111" s="36">
        <f t="shared" si="6"/>
        <v>-19</v>
      </c>
      <c r="C111" s="36">
        <f t="shared" si="8"/>
        <v>-18</v>
      </c>
      <c r="D111" s="45" t="s">
        <v>56</v>
      </c>
      <c r="E111" s="44">
        <v>18</v>
      </c>
      <c r="F111" s="44">
        <f t="shared" si="7"/>
        <v>-1</v>
      </c>
      <c r="G111" s="44">
        <v>3</v>
      </c>
      <c r="H111" s="44">
        <v>4</v>
      </c>
    </row>
    <row r="112" spans="1:8" ht="17.25" customHeight="1" x14ac:dyDescent="0.15">
      <c r="A112" s="28">
        <v>87</v>
      </c>
      <c r="B112" s="36">
        <f t="shared" si="6"/>
        <v>-9</v>
      </c>
      <c r="C112" s="36">
        <f t="shared" si="8"/>
        <v>-11</v>
      </c>
      <c r="D112" s="45" t="s">
        <v>56</v>
      </c>
      <c r="E112" s="44">
        <v>11</v>
      </c>
      <c r="F112" s="44">
        <f t="shared" si="7"/>
        <v>2</v>
      </c>
      <c r="G112" s="44">
        <v>3</v>
      </c>
      <c r="H112" s="44">
        <v>1</v>
      </c>
    </row>
    <row r="113" spans="1:8" ht="17.25" customHeight="1" x14ac:dyDescent="0.15">
      <c r="A113" s="28">
        <v>88</v>
      </c>
      <c r="B113" s="36">
        <f t="shared" si="6"/>
        <v>-19</v>
      </c>
      <c r="C113" s="36">
        <f t="shared" si="8"/>
        <v>-20</v>
      </c>
      <c r="D113" s="45" t="s">
        <v>56</v>
      </c>
      <c r="E113" s="44">
        <v>20</v>
      </c>
      <c r="F113" s="44">
        <f t="shared" si="7"/>
        <v>1</v>
      </c>
      <c r="G113" s="44">
        <v>2</v>
      </c>
      <c r="H113" s="44">
        <v>1</v>
      </c>
    </row>
    <row r="114" spans="1:8" ht="17.25" customHeight="1" x14ac:dyDescent="0.15">
      <c r="A114" s="28">
        <v>89</v>
      </c>
      <c r="B114" s="36">
        <f t="shared" si="6"/>
        <v>-18</v>
      </c>
      <c r="C114" s="36">
        <f t="shared" si="8"/>
        <v>-20</v>
      </c>
      <c r="D114" s="45" t="s">
        <v>56</v>
      </c>
      <c r="E114" s="44">
        <v>20</v>
      </c>
      <c r="F114" s="44">
        <f t="shared" si="7"/>
        <v>2</v>
      </c>
      <c r="G114" s="44">
        <v>3</v>
      </c>
      <c r="H114" s="44">
        <v>1</v>
      </c>
    </row>
    <row r="115" spans="1:8" ht="17.25" customHeight="1" x14ac:dyDescent="0.15">
      <c r="A115" s="28" t="s">
        <v>18</v>
      </c>
      <c r="B115" s="36">
        <f t="shared" si="6"/>
        <v>-49</v>
      </c>
      <c r="C115" s="36">
        <f t="shared" si="8"/>
        <v>-45</v>
      </c>
      <c r="D115" s="45" t="s">
        <v>56</v>
      </c>
      <c r="E115" s="44">
        <v>45</v>
      </c>
      <c r="F115" s="44">
        <f t="shared" si="7"/>
        <v>-4</v>
      </c>
      <c r="G115" s="44">
        <v>1</v>
      </c>
      <c r="H115" s="44">
        <v>5</v>
      </c>
    </row>
    <row r="116" spans="1:8" ht="17.25" customHeight="1" x14ac:dyDescent="0.15">
      <c r="A116" s="28">
        <v>90</v>
      </c>
      <c r="B116" s="36">
        <f t="shared" si="6"/>
        <v>-19</v>
      </c>
      <c r="C116" s="36">
        <f t="shared" si="8"/>
        <v>-17</v>
      </c>
      <c r="D116" s="45" t="s">
        <v>56</v>
      </c>
      <c r="E116" s="44">
        <v>17</v>
      </c>
      <c r="F116" s="44">
        <f t="shared" si="7"/>
        <v>-2</v>
      </c>
      <c r="G116" s="44">
        <v>0</v>
      </c>
      <c r="H116" s="44">
        <v>2</v>
      </c>
    </row>
    <row r="117" spans="1:8" ht="17.25" customHeight="1" x14ac:dyDescent="0.15">
      <c r="A117" s="28">
        <v>91</v>
      </c>
      <c r="B117" s="36">
        <f t="shared" si="6"/>
        <v>-14</v>
      </c>
      <c r="C117" s="36">
        <f t="shared" si="8"/>
        <v>-13</v>
      </c>
      <c r="D117" s="45" t="s">
        <v>56</v>
      </c>
      <c r="E117" s="44">
        <v>13</v>
      </c>
      <c r="F117" s="44">
        <f t="shared" si="7"/>
        <v>-1</v>
      </c>
      <c r="G117" s="44">
        <v>0</v>
      </c>
      <c r="H117" s="44">
        <v>1</v>
      </c>
    </row>
    <row r="118" spans="1:8" ht="17.25" customHeight="1" x14ac:dyDescent="0.15">
      <c r="A118" s="28">
        <v>92</v>
      </c>
      <c r="B118" s="36">
        <f t="shared" si="6"/>
        <v>-10</v>
      </c>
      <c r="C118" s="36">
        <f t="shared" si="8"/>
        <v>-10</v>
      </c>
      <c r="D118" s="45" t="s">
        <v>56</v>
      </c>
      <c r="E118" s="44">
        <v>10</v>
      </c>
      <c r="F118" s="44">
        <f t="shared" si="7"/>
        <v>0</v>
      </c>
      <c r="G118" s="44">
        <v>1</v>
      </c>
      <c r="H118" s="44">
        <v>1</v>
      </c>
    </row>
    <row r="119" spans="1:8" ht="17.25" customHeight="1" x14ac:dyDescent="0.15">
      <c r="A119" s="28">
        <v>93</v>
      </c>
      <c r="B119" s="36">
        <f t="shared" si="6"/>
        <v>-5</v>
      </c>
      <c r="C119" s="36">
        <f t="shared" si="8"/>
        <v>-4</v>
      </c>
      <c r="D119" s="45" t="s">
        <v>56</v>
      </c>
      <c r="E119" s="44">
        <v>4</v>
      </c>
      <c r="F119" s="44">
        <f t="shared" si="7"/>
        <v>-1</v>
      </c>
      <c r="G119" s="44">
        <v>0</v>
      </c>
      <c r="H119" s="44">
        <v>1</v>
      </c>
    </row>
    <row r="120" spans="1:8" ht="17.25" customHeight="1" x14ac:dyDescent="0.15">
      <c r="A120" s="28">
        <v>94</v>
      </c>
      <c r="B120" s="36">
        <f t="shared" si="6"/>
        <v>-1</v>
      </c>
      <c r="C120" s="36">
        <f t="shared" si="8"/>
        <v>-1</v>
      </c>
      <c r="D120" s="45" t="s">
        <v>56</v>
      </c>
      <c r="E120" s="44">
        <v>1</v>
      </c>
      <c r="F120" s="44">
        <f t="shared" si="7"/>
        <v>0</v>
      </c>
      <c r="G120" s="44">
        <v>0</v>
      </c>
      <c r="H120" s="44">
        <v>0</v>
      </c>
    </row>
    <row r="121" spans="1:8" ht="17.25" customHeight="1" x14ac:dyDescent="0.15">
      <c r="A121" s="28" t="s">
        <v>20</v>
      </c>
      <c r="B121" s="36">
        <f t="shared" si="6"/>
        <v>-10</v>
      </c>
      <c r="C121" s="36">
        <f t="shared" si="8"/>
        <v>-10</v>
      </c>
      <c r="D121" s="45" t="s">
        <v>56</v>
      </c>
      <c r="E121" s="44">
        <v>10</v>
      </c>
      <c r="F121" s="44">
        <f t="shared" si="7"/>
        <v>0</v>
      </c>
      <c r="G121" s="44">
        <v>0</v>
      </c>
      <c r="H121" s="44">
        <v>0</v>
      </c>
    </row>
    <row r="122" spans="1:8" ht="17.25" customHeight="1" x14ac:dyDescent="0.15">
      <c r="A122" s="28">
        <v>95</v>
      </c>
      <c r="B122" s="36">
        <f t="shared" si="6"/>
        <v>-2</v>
      </c>
      <c r="C122" s="36">
        <f t="shared" si="8"/>
        <v>-2</v>
      </c>
      <c r="D122" s="45" t="s">
        <v>56</v>
      </c>
      <c r="E122" s="44">
        <v>2</v>
      </c>
      <c r="F122" s="44">
        <f t="shared" si="7"/>
        <v>0</v>
      </c>
      <c r="G122" s="44">
        <v>0</v>
      </c>
      <c r="H122" s="44">
        <v>0</v>
      </c>
    </row>
    <row r="123" spans="1:8" ht="17.25" customHeight="1" x14ac:dyDescent="0.15">
      <c r="A123" s="28">
        <v>96</v>
      </c>
      <c r="B123" s="36">
        <f t="shared" si="6"/>
        <v>-1</v>
      </c>
      <c r="C123" s="36">
        <f t="shared" si="8"/>
        <v>-1</v>
      </c>
      <c r="D123" s="45" t="s">
        <v>56</v>
      </c>
      <c r="E123" s="44">
        <v>1</v>
      </c>
      <c r="F123" s="44">
        <f t="shared" si="7"/>
        <v>0</v>
      </c>
      <c r="G123" s="44">
        <v>0</v>
      </c>
      <c r="H123" s="44">
        <v>0</v>
      </c>
    </row>
    <row r="124" spans="1:8" ht="17.25" customHeight="1" x14ac:dyDescent="0.15">
      <c r="A124" s="28">
        <v>97</v>
      </c>
      <c r="B124" s="36">
        <f t="shared" si="6"/>
        <v>-6</v>
      </c>
      <c r="C124" s="36">
        <f t="shared" si="8"/>
        <v>-6</v>
      </c>
      <c r="D124" s="45" t="s">
        <v>56</v>
      </c>
      <c r="E124" s="44">
        <v>6</v>
      </c>
      <c r="F124" s="44">
        <f t="shared" si="7"/>
        <v>0</v>
      </c>
      <c r="G124" s="44">
        <v>0</v>
      </c>
      <c r="H124" s="44">
        <v>0</v>
      </c>
    </row>
    <row r="125" spans="1:8" ht="17.25" customHeight="1" x14ac:dyDescent="0.15">
      <c r="A125" s="28">
        <v>98</v>
      </c>
      <c r="B125" s="36">
        <f t="shared" si="6"/>
        <v>0</v>
      </c>
      <c r="C125" s="36">
        <f t="shared" si="8"/>
        <v>0</v>
      </c>
      <c r="D125" s="45" t="s">
        <v>56</v>
      </c>
      <c r="E125" s="44">
        <v>0</v>
      </c>
      <c r="F125" s="44">
        <f t="shared" si="7"/>
        <v>0</v>
      </c>
      <c r="G125" s="44">
        <v>0</v>
      </c>
      <c r="H125" s="44">
        <v>0</v>
      </c>
    </row>
    <row r="126" spans="1:8" ht="17.25" customHeight="1" x14ac:dyDescent="0.15">
      <c r="A126" s="28">
        <v>99</v>
      </c>
      <c r="B126" s="36">
        <f t="shared" si="6"/>
        <v>-1</v>
      </c>
      <c r="C126" s="36">
        <f t="shared" si="8"/>
        <v>-1</v>
      </c>
      <c r="D126" s="45" t="s">
        <v>56</v>
      </c>
      <c r="E126" s="44">
        <v>1</v>
      </c>
      <c r="F126" s="44">
        <f t="shared" si="7"/>
        <v>0</v>
      </c>
      <c r="G126" s="44">
        <v>0</v>
      </c>
      <c r="H126" s="44">
        <v>0</v>
      </c>
    </row>
    <row r="127" spans="1:8" ht="17.25" customHeight="1" x14ac:dyDescent="0.15">
      <c r="A127" s="55" t="s">
        <v>1</v>
      </c>
      <c r="B127" s="37">
        <f t="shared" si="6"/>
        <v>0</v>
      </c>
      <c r="C127" s="37">
        <f t="shared" si="8"/>
        <v>0</v>
      </c>
      <c r="D127" s="56" t="s">
        <v>56</v>
      </c>
      <c r="E127" s="57">
        <v>0</v>
      </c>
      <c r="F127" s="57">
        <f t="shared" si="7"/>
        <v>0</v>
      </c>
      <c r="G127" s="57">
        <v>0</v>
      </c>
      <c r="H127" s="57">
        <v>0</v>
      </c>
    </row>
    <row r="128" spans="1:8" ht="17.25" customHeight="1" x14ac:dyDescent="0.15">
      <c r="A128" s="23" t="s">
        <v>55</v>
      </c>
      <c r="B128" s="23"/>
      <c r="C128" s="31"/>
    </row>
    <row r="129" spans="2:9" ht="17.25" customHeight="1" x14ac:dyDescent="0.15">
      <c r="B129" s="23"/>
      <c r="C129" s="31"/>
    </row>
    <row r="132" spans="2:9" ht="17.25" customHeight="1" x14ac:dyDescent="0.15">
      <c r="I132" s="23"/>
    </row>
    <row r="133" spans="2:9" ht="17.25" customHeight="1" x14ac:dyDescent="0.15">
      <c r="I133" s="31"/>
    </row>
  </sheetData>
  <sheetProtection sheet="1" objects="1" scenarios="1"/>
  <mergeCells count="150">
    <mergeCell ref="L34:M34"/>
    <mergeCell ref="N34:O34"/>
    <mergeCell ref="P34:Q34"/>
    <mergeCell ref="L31:M31"/>
    <mergeCell ref="N31:O31"/>
    <mergeCell ref="P31:Q31"/>
    <mergeCell ref="L32:M32"/>
    <mergeCell ref="N32:O32"/>
    <mergeCell ref="P32:Q32"/>
    <mergeCell ref="L33:M33"/>
    <mergeCell ref="N33:O33"/>
    <mergeCell ref="P33:Q33"/>
    <mergeCell ref="L28:M28"/>
    <mergeCell ref="N28:O28"/>
    <mergeCell ref="P28:Q28"/>
    <mergeCell ref="L29:M29"/>
    <mergeCell ref="N29:O29"/>
    <mergeCell ref="P29:Q29"/>
    <mergeCell ref="L30:M30"/>
    <mergeCell ref="N30:O30"/>
    <mergeCell ref="P30:Q30"/>
    <mergeCell ref="L25:M25"/>
    <mergeCell ref="N25:O25"/>
    <mergeCell ref="P25:Q25"/>
    <mergeCell ref="L26:M26"/>
    <mergeCell ref="N26:O26"/>
    <mergeCell ref="P26:Q26"/>
    <mergeCell ref="L27:M27"/>
    <mergeCell ref="N27:O27"/>
    <mergeCell ref="P27:Q27"/>
    <mergeCell ref="L22:M22"/>
    <mergeCell ref="N22:O22"/>
    <mergeCell ref="P22:Q22"/>
    <mergeCell ref="L23:M23"/>
    <mergeCell ref="N23:O23"/>
    <mergeCell ref="P23:Q23"/>
    <mergeCell ref="L24:M24"/>
    <mergeCell ref="N24:O24"/>
    <mergeCell ref="P24:Q24"/>
    <mergeCell ref="L19:M19"/>
    <mergeCell ref="N19:O19"/>
    <mergeCell ref="P19:Q19"/>
    <mergeCell ref="L20:M20"/>
    <mergeCell ref="N20:O20"/>
    <mergeCell ref="P20:Q20"/>
    <mergeCell ref="L21:M21"/>
    <mergeCell ref="N21:O21"/>
    <mergeCell ref="P21:Q21"/>
    <mergeCell ref="L16:M16"/>
    <mergeCell ref="N16:O16"/>
    <mergeCell ref="P16:Q16"/>
    <mergeCell ref="L17:M17"/>
    <mergeCell ref="N17:O17"/>
    <mergeCell ref="P17:Q17"/>
    <mergeCell ref="L18:M18"/>
    <mergeCell ref="N18:O18"/>
    <mergeCell ref="P18:Q18"/>
    <mergeCell ref="L13:M13"/>
    <mergeCell ref="N13:O13"/>
    <mergeCell ref="P13:Q13"/>
    <mergeCell ref="L14:M14"/>
    <mergeCell ref="N14:O14"/>
    <mergeCell ref="P14:Q14"/>
    <mergeCell ref="L15:M15"/>
    <mergeCell ref="N15:O15"/>
    <mergeCell ref="P15:Q15"/>
    <mergeCell ref="A3:A5"/>
    <mergeCell ref="F3:H4"/>
    <mergeCell ref="C3:E4"/>
    <mergeCell ref="B3:B5"/>
    <mergeCell ref="K8:Q8"/>
    <mergeCell ref="K9:Q9"/>
    <mergeCell ref="K10:K11"/>
    <mergeCell ref="L10:Q10"/>
    <mergeCell ref="L11:M11"/>
    <mergeCell ref="N11:O11"/>
    <mergeCell ref="P11:Q11"/>
    <mergeCell ref="L49:M49"/>
    <mergeCell ref="N49:O49"/>
    <mergeCell ref="P49:Q49"/>
    <mergeCell ref="L50:M50"/>
    <mergeCell ref="N50:O50"/>
    <mergeCell ref="P50:Q50"/>
    <mergeCell ref="K44:Q44"/>
    <mergeCell ref="K45:Q45"/>
    <mergeCell ref="K46:K47"/>
    <mergeCell ref="L46:Q46"/>
    <mergeCell ref="L47:M47"/>
    <mergeCell ref="N47:O47"/>
    <mergeCell ref="P47:Q47"/>
    <mergeCell ref="L53:M53"/>
    <mergeCell ref="N53:O53"/>
    <mergeCell ref="P53:Q53"/>
    <mergeCell ref="L54:M54"/>
    <mergeCell ref="N54:O54"/>
    <mergeCell ref="P54:Q54"/>
    <mergeCell ref="L51:M51"/>
    <mergeCell ref="N51:O51"/>
    <mergeCell ref="P51:Q51"/>
    <mergeCell ref="L52:M52"/>
    <mergeCell ref="N52:O52"/>
    <mergeCell ref="P52:Q52"/>
    <mergeCell ref="L57:M57"/>
    <mergeCell ref="N57:O57"/>
    <mergeCell ref="P57:Q57"/>
    <mergeCell ref="L58:M58"/>
    <mergeCell ref="N58:O58"/>
    <mergeCell ref="P58:Q58"/>
    <mergeCell ref="L55:M55"/>
    <mergeCell ref="N55:O55"/>
    <mergeCell ref="P55:Q55"/>
    <mergeCell ref="L56:M56"/>
    <mergeCell ref="N56:O56"/>
    <mergeCell ref="P56:Q56"/>
    <mergeCell ref="L61:M61"/>
    <mergeCell ref="N61:O61"/>
    <mergeCell ref="P61:Q61"/>
    <mergeCell ref="L62:M62"/>
    <mergeCell ref="N62:O62"/>
    <mergeCell ref="P62:Q62"/>
    <mergeCell ref="L59:M59"/>
    <mergeCell ref="N59:O59"/>
    <mergeCell ref="P59:Q59"/>
    <mergeCell ref="L60:M60"/>
    <mergeCell ref="N60:O60"/>
    <mergeCell ref="P60:Q60"/>
    <mergeCell ref="L65:M65"/>
    <mergeCell ref="N65:O65"/>
    <mergeCell ref="P65:Q65"/>
    <mergeCell ref="L66:M66"/>
    <mergeCell ref="N66:O66"/>
    <mergeCell ref="P66:Q66"/>
    <mergeCell ref="L63:M63"/>
    <mergeCell ref="N63:O63"/>
    <mergeCell ref="P63:Q63"/>
    <mergeCell ref="L64:M64"/>
    <mergeCell ref="N64:O64"/>
    <mergeCell ref="P64:Q64"/>
    <mergeCell ref="L69:M69"/>
    <mergeCell ref="N69:O69"/>
    <mergeCell ref="P69:Q69"/>
    <mergeCell ref="L70:M70"/>
    <mergeCell ref="N70:O70"/>
    <mergeCell ref="P70:Q70"/>
    <mergeCell ref="L67:M67"/>
    <mergeCell ref="N67:O67"/>
    <mergeCell ref="P67:Q67"/>
    <mergeCell ref="L68:M68"/>
    <mergeCell ref="N68:O68"/>
    <mergeCell ref="P68:Q68"/>
  </mergeCells>
  <phoneticPr fontId="2"/>
  <conditionalFormatting sqref="N7:O7 N35:O42 N11 N13:N33 N73:O1048576">
    <cfRule type="dataBar" priority="9">
      <dataBar>
        <cfvo type="min"/>
        <cfvo type="num" val="2000"/>
        <color rgb="FF63C384"/>
      </dataBar>
      <extLst>
        <ext xmlns:x14="http://schemas.microsoft.com/office/spreadsheetml/2009/9/main" uri="{B025F937-C7B1-47D3-B67F-A62EFF666E3E}">
          <x14:id>{353F23EA-0388-4833-92C2-6CEB1676E7F0}</x14:id>
        </ext>
      </extLst>
    </cfRule>
  </conditionalFormatting>
  <conditionalFormatting sqref="P11 P7 P13:P33 P35:P42 P73:P1048576">
    <cfRule type="dataBar" priority="8">
      <dataBar>
        <cfvo type="min"/>
        <cfvo type="num" val="2000"/>
        <color rgb="FFFFB628"/>
      </dataBar>
      <extLst>
        <ext xmlns:x14="http://schemas.microsoft.com/office/spreadsheetml/2009/9/main" uri="{B025F937-C7B1-47D3-B67F-A62EFF666E3E}">
          <x14:id>{E26A28D3-195A-4ACF-AEBD-F9ED40919872}</x14:id>
        </ext>
      </extLst>
    </cfRule>
  </conditionalFormatting>
  <conditionalFormatting sqref="L12:M12 L7:M7 L10 L35:M42 L13:L34 N34 P34 L73:M1048576">
    <cfRule type="dataBar" priority="10">
      <dataBar>
        <cfvo type="min"/>
        <cfvo type="num" val="2000"/>
        <color rgb="FF638EC6"/>
      </dataBar>
      <extLst>
        <ext xmlns:x14="http://schemas.microsoft.com/office/spreadsheetml/2009/9/main" uri="{B025F937-C7B1-47D3-B67F-A62EFF666E3E}">
          <x14:id>{4F4AF5CD-ECF0-41A2-8FCC-D839CE2D1370}</x14:id>
        </ext>
      </extLst>
    </cfRule>
  </conditionalFormatting>
  <conditionalFormatting sqref="N12:O12">
    <cfRule type="dataBar" priority="7">
      <dataBar>
        <cfvo type="min"/>
        <cfvo type="num" val="2000"/>
        <color rgb="FF638EC6"/>
      </dataBar>
      <extLst>
        <ext xmlns:x14="http://schemas.microsoft.com/office/spreadsheetml/2009/9/main" uri="{B025F937-C7B1-47D3-B67F-A62EFF666E3E}">
          <x14:id>{DCBBF502-DBA0-4158-8603-FD47B5F10626}</x14:id>
        </ext>
      </extLst>
    </cfRule>
  </conditionalFormatting>
  <conditionalFormatting sqref="P12:Q12">
    <cfRule type="dataBar" priority="6">
      <dataBar>
        <cfvo type="min"/>
        <cfvo type="num" val="2000"/>
        <color rgb="FF638EC6"/>
      </dataBar>
      <extLst>
        <ext xmlns:x14="http://schemas.microsoft.com/office/spreadsheetml/2009/9/main" uri="{B025F937-C7B1-47D3-B67F-A62EFF666E3E}">
          <x14:id>{4A1D18B5-93B7-423B-B3CC-5D1328D43B49}</x14:id>
        </ext>
      </extLst>
    </cfRule>
  </conditionalFormatting>
  <conditionalFormatting sqref="L49:M69">
    <cfRule type="dataBar" priority="5">
      <dataBar>
        <cfvo type="num" val="0"/>
        <cfvo type="num" val="2000"/>
        <color rgb="FF638EC6"/>
      </dataBar>
      <extLst>
        <ext xmlns:x14="http://schemas.microsoft.com/office/spreadsheetml/2009/9/main" uri="{B025F937-C7B1-47D3-B67F-A62EFF666E3E}">
          <x14:id>{90121103-5032-402F-94CA-1A2859DA3F2E}</x14:id>
        </ext>
      </extLst>
    </cfRule>
  </conditionalFormatting>
  <conditionalFormatting sqref="N49:O69">
    <cfRule type="dataBar" priority="4">
      <dataBar>
        <cfvo type="num" val="0"/>
        <cfvo type="num" val="2000"/>
        <color theme="5" tint="-0.249977111117893"/>
      </dataBar>
      <extLst>
        <ext xmlns:x14="http://schemas.microsoft.com/office/spreadsheetml/2009/9/main" uri="{B025F937-C7B1-47D3-B67F-A62EFF666E3E}">
          <x14:id>{B4A96DAC-F64C-4A74-85A3-7F6A0FEF0149}</x14:id>
        </ext>
      </extLst>
    </cfRule>
  </conditionalFormatting>
  <conditionalFormatting sqref="P49:Q69">
    <cfRule type="cellIs" dxfId="1" priority="1" operator="lessThan">
      <formula>0</formula>
    </cfRule>
    <cfRule type="cellIs" dxfId="0" priority="2" operator="greaterThan">
      <formula>0</formula>
    </cfRule>
    <cfRule type="dataBar" priority="3">
      <dataBar>
        <cfvo type="num" val="-300"/>
        <cfvo type="num" val="300"/>
        <color rgb="FF638EC6"/>
      </dataBar>
      <extLst>
        <ext xmlns:x14="http://schemas.microsoft.com/office/spreadsheetml/2009/9/main" uri="{B025F937-C7B1-47D3-B67F-A62EFF666E3E}">
          <x14:id>{4554837B-8CF7-4F56-8B8A-A4E21C31AFC2}</x14:id>
        </ext>
      </extLst>
    </cfRule>
  </conditionalFormatting>
  <printOptions horizontalCentered="1"/>
  <pageMargins left="0.98425196850393704" right="0.98425196850393704" top="0.78740157480314965" bottom="0.78740157480314965" header="0.51181102362204722" footer="0.51181102362204722"/>
  <pageSetup paperSize="9" scale="63" orientation="portrait" r:id="rId1"/>
  <headerFooter alignWithMargins="0"/>
  <rowBreaks count="1" manualBreakCount="1">
    <brk id="72" max="32" man="1"/>
  </rowBreaks>
  <colBreaks count="1" manualBreakCount="1">
    <brk id="8" max="128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3F23EA-0388-4833-92C2-6CEB1676E7F0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N7:O7 N35:O42 N11 N13:N33 N73:O1048576</xm:sqref>
        </x14:conditionalFormatting>
        <x14:conditionalFormatting xmlns:xm="http://schemas.microsoft.com/office/excel/2006/main">
          <x14:cfRule type="dataBar" id="{E26A28D3-195A-4ACF-AEBD-F9ED40919872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P11 P7 P13:P33 P35:P42 P73:P1048576</xm:sqref>
        </x14:conditionalFormatting>
        <x14:conditionalFormatting xmlns:xm="http://schemas.microsoft.com/office/excel/2006/main">
          <x14:cfRule type="dataBar" id="{4F4AF5CD-ECF0-41A2-8FCC-D839CE2D1370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L12:M12 L7:M7 L10 L35:M42 L13:L34 N34 P34 L73:M1048576</xm:sqref>
        </x14:conditionalFormatting>
        <x14:conditionalFormatting xmlns:xm="http://schemas.microsoft.com/office/excel/2006/main">
          <x14:cfRule type="dataBar" id="{DCBBF502-DBA0-4158-8603-FD47B5F10626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N12:O12</xm:sqref>
        </x14:conditionalFormatting>
        <x14:conditionalFormatting xmlns:xm="http://schemas.microsoft.com/office/excel/2006/main">
          <x14:cfRule type="dataBar" id="{4A1D18B5-93B7-423B-B3CC-5D1328D43B49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P12:Q12</xm:sqref>
        </x14:conditionalFormatting>
        <x14:conditionalFormatting xmlns:xm="http://schemas.microsoft.com/office/excel/2006/main">
          <x14:cfRule type="dataBar" id="{90121103-5032-402F-94CA-1A2859DA3F2E}">
            <x14:dataBar minLength="0" maxLength="100" gradient="0" direction="rightToLeft">
              <x14:cfvo type="num">
                <xm:f>0</xm:f>
              </x14:cfvo>
              <x14:cfvo type="num">
                <xm:f>2000</xm:f>
              </x14:cfvo>
              <x14:negativeFillColor rgb="FFFF0000"/>
              <x14:axisColor rgb="FF000000"/>
            </x14:dataBar>
          </x14:cfRule>
          <xm:sqref>L49:M69</xm:sqref>
        </x14:conditionalFormatting>
        <x14:conditionalFormatting xmlns:xm="http://schemas.microsoft.com/office/excel/2006/main">
          <x14:cfRule type="dataBar" id="{B4A96DAC-F64C-4A74-85A3-7F6A0FEF0149}">
            <x14:dataBar minLength="0" maxLength="100" gradient="0" direction="leftToRight">
              <x14:cfvo type="num">
                <xm:f>0</xm:f>
              </x14:cfvo>
              <x14:cfvo type="num">
                <xm:f>2000</xm:f>
              </x14:cfvo>
              <x14:negativeFillColor rgb="FFFF0000"/>
              <x14:axisColor rgb="FF000000"/>
            </x14:dataBar>
          </x14:cfRule>
          <xm:sqref>N49:O69</xm:sqref>
        </x14:conditionalFormatting>
        <x14:conditionalFormatting xmlns:xm="http://schemas.microsoft.com/office/excel/2006/main">
          <x14:cfRule type="dataBar" id="{4554837B-8CF7-4F56-8B8A-A4E21C31AFC2}">
            <x14:dataBar minLength="0" maxLength="100" gradient="0" direction="rightToLeft" axisPosition="middle">
              <x14:cfvo type="num">
                <xm:f>-300</xm:f>
              </x14:cfvo>
              <x14:cfvo type="num">
                <xm:f>300</xm:f>
              </x14:cfvo>
              <x14:negativeFillColor rgb="FFFF0000"/>
              <x14:axisColor rgb="FF000000"/>
            </x14:dataBar>
          </x14:cfRule>
          <xm:sqref>P49:Q69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Ｓ55年　表1</vt:lpstr>
      <vt:lpstr>Ｓ55年　表2</vt:lpstr>
      <vt:lpstr>'Ｓ55年　表1'!Print_Area</vt:lpstr>
      <vt:lpstr>'Ｓ55年　表2'!Print_Area</vt:lpstr>
      <vt:lpstr>'Ｓ55年　表1'!Print_Titles</vt:lpstr>
      <vt:lpstr>'Ｓ55年　表2'!Print_Titles</vt:lpstr>
    </vt:vector>
  </TitlesOfParts>
  <Company>小田原市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gyosei07</dc:creator>
  <cp:lastModifiedBy>竹見　和浩</cp:lastModifiedBy>
  <cp:lastPrinted>2014-12-26T00:01:34Z</cp:lastPrinted>
  <dcterms:created xsi:type="dcterms:W3CDTF">2006-12-06T06:24:11Z</dcterms:created>
  <dcterms:modified xsi:type="dcterms:W3CDTF">2014-12-26T00:01:42Z</dcterms:modified>
</cp:coreProperties>
</file>