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9\7_統計\76_人口と世帯\7601_小田原市の年齢別人口\平成30年\"/>
    </mc:Choice>
  </mc:AlternateContent>
  <bookViews>
    <workbookView xWindow="930" yWindow="-150" windowWidth="7680" windowHeight="8745"/>
  </bookViews>
  <sheets>
    <sheet name="H30年　表1" sheetId="10732" r:id="rId1"/>
    <sheet name="H30年　表2" sheetId="10733" r:id="rId2"/>
  </sheets>
  <definedNames>
    <definedName name="_xlnm.Print_Titles" localSheetId="0">'H30年　表1'!$3:$3</definedName>
    <definedName name="_xlnm.Print_Titles" localSheetId="1">'H30年　表2'!$3:$5</definedName>
  </definedNames>
  <calcPr calcId="162913"/>
</workbook>
</file>

<file path=xl/calcChain.xml><?xml version="1.0" encoding="utf-8"?>
<calcChain xmlns="http://schemas.openxmlformats.org/spreadsheetml/2006/main"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P120" i="10733"/>
  <c r="O120" i="10733"/>
  <c r="C120" i="10733" s="1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AB31" i="10733" s="1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C112" i="10733" s="1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C104" i="10733" s="1"/>
  <c r="N104" i="10733"/>
  <c r="G104" i="10733"/>
  <c r="F104" i="10733"/>
  <c r="E104" i="10733"/>
  <c r="P103" i="10733"/>
  <c r="O103" i="10733"/>
  <c r="N103" i="10733"/>
  <c r="G103" i="10733"/>
  <c r="F103" i="10733"/>
  <c r="E103" i="10733"/>
  <c r="AB29" i="10733" s="1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G97" i="10733"/>
  <c r="F97" i="10733"/>
  <c r="E97" i="10733"/>
  <c r="P96" i="10733"/>
  <c r="O96" i="10733"/>
  <c r="C96" i="10733" s="1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AB27" i="10733" s="1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C88" i="10733" s="1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G85" i="10733"/>
  <c r="F85" i="10733"/>
  <c r="E85" i="10733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C80" i="10733" s="1"/>
  <c r="N80" i="10733"/>
  <c r="G80" i="10733"/>
  <c r="F80" i="10733"/>
  <c r="E80" i="10733"/>
  <c r="P79" i="10733"/>
  <c r="O79" i="10733"/>
  <c r="N79" i="10733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G73" i="10733"/>
  <c r="F73" i="10733"/>
  <c r="E73" i="10733"/>
  <c r="P72" i="10733"/>
  <c r="O72" i="10733"/>
  <c r="C72" i="10733" s="1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C70" i="10733" s="1"/>
  <c r="N70" i="10733"/>
  <c r="G70" i="10733"/>
  <c r="F70" i="10733"/>
  <c r="E70" i="10733"/>
  <c r="AB69" i="10733"/>
  <c r="Z69" i="10733"/>
  <c r="P69" i="10733"/>
  <c r="O69" i="10733"/>
  <c r="N69" i="10733"/>
  <c r="G69" i="10733"/>
  <c r="F69" i="10733"/>
  <c r="E69" i="10733"/>
  <c r="AB68" i="10733"/>
  <c r="Z68" i="10733"/>
  <c r="P68" i="10733"/>
  <c r="O68" i="10733"/>
  <c r="N68" i="10733"/>
  <c r="G68" i="10733"/>
  <c r="F68" i="10733"/>
  <c r="E68" i="10733"/>
  <c r="AB67" i="10733"/>
  <c r="Z67" i="10733"/>
  <c r="P67" i="10733"/>
  <c r="O67" i="10733"/>
  <c r="N67" i="10733"/>
  <c r="G67" i="10733"/>
  <c r="F67" i="10733"/>
  <c r="E67" i="10733"/>
  <c r="AB23" i="10733" s="1"/>
  <c r="AB66" i="10733"/>
  <c r="Z66" i="10733"/>
  <c r="P66" i="10733"/>
  <c r="O66" i="10733"/>
  <c r="N66" i="10733"/>
  <c r="G66" i="10733"/>
  <c r="F66" i="10733"/>
  <c r="E66" i="10733"/>
  <c r="AB65" i="10733"/>
  <c r="Z65" i="10733"/>
  <c r="P65" i="10733"/>
  <c r="O65" i="10733"/>
  <c r="N65" i="10733"/>
  <c r="G65" i="10733"/>
  <c r="F65" i="10733"/>
  <c r="E65" i="10733"/>
  <c r="AB64" i="10733"/>
  <c r="Z64" i="10733"/>
  <c r="P64" i="10733"/>
  <c r="O64" i="10733"/>
  <c r="N64" i="10733"/>
  <c r="G64" i="10733"/>
  <c r="F64" i="10733"/>
  <c r="E64" i="10733"/>
  <c r="AB63" i="10733"/>
  <c r="Z63" i="10733"/>
  <c r="P63" i="10733"/>
  <c r="O63" i="10733"/>
  <c r="N63" i="10733"/>
  <c r="G63" i="10733"/>
  <c r="F63" i="10733"/>
  <c r="E63" i="10733"/>
  <c r="AB62" i="10733"/>
  <c r="Z62" i="10733"/>
  <c r="P62" i="10733"/>
  <c r="O62" i="10733"/>
  <c r="N62" i="10733"/>
  <c r="G62" i="10733"/>
  <c r="F62" i="10733"/>
  <c r="E62" i="10733"/>
  <c r="AB61" i="10733"/>
  <c r="Z61" i="10733"/>
  <c r="P61" i="10733"/>
  <c r="O61" i="10733"/>
  <c r="N61" i="10733"/>
  <c r="G61" i="10733"/>
  <c r="F61" i="10733"/>
  <c r="E61" i="10733"/>
  <c r="AB22" i="10733" s="1"/>
  <c r="AB60" i="10733"/>
  <c r="Z60" i="10733"/>
  <c r="P60" i="10733"/>
  <c r="O60" i="10733"/>
  <c r="N60" i="10733"/>
  <c r="G60" i="10733"/>
  <c r="F60" i="10733"/>
  <c r="E60" i="10733"/>
  <c r="AB59" i="10733"/>
  <c r="Z59" i="10733"/>
  <c r="P59" i="10733"/>
  <c r="O59" i="10733"/>
  <c r="N59" i="10733"/>
  <c r="G59" i="10733"/>
  <c r="F59" i="10733"/>
  <c r="E59" i="10733"/>
  <c r="AB58" i="10733"/>
  <c r="Z58" i="10733"/>
  <c r="P58" i="10733"/>
  <c r="O58" i="10733"/>
  <c r="N58" i="10733"/>
  <c r="G58" i="10733"/>
  <c r="F58" i="10733"/>
  <c r="E58" i="10733"/>
  <c r="AB57" i="10733"/>
  <c r="Z57" i="10733"/>
  <c r="P57" i="10733"/>
  <c r="O57" i="10733"/>
  <c r="N57" i="10733"/>
  <c r="G57" i="10733"/>
  <c r="F57" i="10733"/>
  <c r="E57" i="10733"/>
  <c r="AB56" i="10733"/>
  <c r="Z56" i="10733"/>
  <c r="P56" i="10733"/>
  <c r="O56" i="10733"/>
  <c r="N56" i="10733"/>
  <c r="G56" i="10733"/>
  <c r="F56" i="10733"/>
  <c r="E56" i="10733"/>
  <c r="AB55" i="10733"/>
  <c r="Z55" i="10733"/>
  <c r="P55" i="10733"/>
  <c r="O55" i="10733"/>
  <c r="N55" i="10733"/>
  <c r="AD21" i="10733" s="1"/>
  <c r="G55" i="10733"/>
  <c r="F55" i="10733"/>
  <c r="E55" i="10733"/>
  <c r="AB54" i="10733"/>
  <c r="Z54" i="10733"/>
  <c r="P54" i="10733"/>
  <c r="O54" i="10733"/>
  <c r="N54" i="10733"/>
  <c r="G54" i="10733"/>
  <c r="F54" i="10733"/>
  <c r="E54" i="10733"/>
  <c r="AB53" i="10733"/>
  <c r="Z53" i="10733"/>
  <c r="P53" i="10733"/>
  <c r="O53" i="10733"/>
  <c r="N53" i="10733"/>
  <c r="G53" i="10733"/>
  <c r="F53" i="10733"/>
  <c r="E53" i="10733"/>
  <c r="AB52" i="10733"/>
  <c r="Z52" i="10733"/>
  <c r="P52" i="10733"/>
  <c r="O52" i="10733"/>
  <c r="N52" i="10733"/>
  <c r="G52" i="10733"/>
  <c r="F52" i="10733"/>
  <c r="E52" i="10733"/>
  <c r="AB51" i="10733"/>
  <c r="Z51" i="10733"/>
  <c r="P51" i="10733"/>
  <c r="O51" i="10733"/>
  <c r="N51" i="10733"/>
  <c r="G51" i="10733"/>
  <c r="F51" i="10733"/>
  <c r="E51" i="10733"/>
  <c r="AB50" i="10733"/>
  <c r="Z50" i="10733"/>
  <c r="P50" i="10733"/>
  <c r="O50" i="10733"/>
  <c r="N50" i="10733"/>
  <c r="G50" i="10733"/>
  <c r="F50" i="10733"/>
  <c r="E50" i="10733"/>
  <c r="AB49" i="10733"/>
  <c r="AB70" i="10733" s="1"/>
  <c r="Z49" i="10733"/>
  <c r="Z70" i="10733" s="1"/>
  <c r="P49" i="10733"/>
  <c r="O49" i="10733"/>
  <c r="N49" i="10733"/>
  <c r="AD20" i="10733" s="1"/>
  <c r="G49" i="10733"/>
  <c r="F49" i="10733"/>
  <c r="E49" i="10733"/>
  <c r="AB20" i="10733" s="1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AD19" i="10733" s="1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AB18" i="10733" s="1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P33" i="10733"/>
  <c r="O33" i="10733"/>
  <c r="N33" i="10733"/>
  <c r="G33" i="10733"/>
  <c r="F33" i="10733"/>
  <c r="E33" i="10733"/>
  <c r="AD32" i="10733"/>
  <c r="P32" i="10733"/>
  <c r="O32" i="10733"/>
  <c r="N32" i="10733"/>
  <c r="G32" i="10733"/>
  <c r="F32" i="10733"/>
  <c r="E32" i="10733"/>
  <c r="AD31" i="10733"/>
  <c r="P31" i="10733"/>
  <c r="O31" i="10733"/>
  <c r="C31" i="10733" s="1"/>
  <c r="N31" i="10733"/>
  <c r="AD17" i="10733" s="1"/>
  <c r="G31" i="10733"/>
  <c r="F31" i="10733"/>
  <c r="E31" i="10733"/>
  <c r="AD30" i="10733"/>
  <c r="P30" i="10733"/>
  <c r="O30" i="10733"/>
  <c r="N30" i="10733"/>
  <c r="G30" i="10733"/>
  <c r="F30" i="10733"/>
  <c r="E30" i="10733"/>
  <c r="AD29" i="10733"/>
  <c r="P29" i="10733"/>
  <c r="O29" i="10733"/>
  <c r="N29" i="10733"/>
  <c r="G29" i="10733"/>
  <c r="F29" i="10733"/>
  <c r="E29" i="10733"/>
  <c r="AD28" i="10733"/>
  <c r="P28" i="10733"/>
  <c r="O28" i="10733"/>
  <c r="N28" i="10733"/>
  <c r="G28" i="10733"/>
  <c r="F28" i="10733"/>
  <c r="E28" i="10733"/>
  <c r="AD27" i="10733"/>
  <c r="P27" i="10733"/>
  <c r="O27" i="10733"/>
  <c r="N27" i="10733"/>
  <c r="G27" i="10733"/>
  <c r="F27" i="10733"/>
  <c r="E27" i="10733"/>
  <c r="AD26" i="10733"/>
  <c r="P26" i="10733"/>
  <c r="O26" i="10733"/>
  <c r="N26" i="10733"/>
  <c r="G26" i="10733"/>
  <c r="F26" i="10733"/>
  <c r="E26" i="10733"/>
  <c r="AD25" i="10733"/>
  <c r="AB25" i="10733"/>
  <c r="P25" i="10733"/>
  <c r="O25" i="10733"/>
  <c r="N25" i="10733"/>
  <c r="G25" i="10733"/>
  <c r="F25" i="10733"/>
  <c r="E25" i="10733"/>
  <c r="AD24" i="10733"/>
  <c r="P24" i="10733"/>
  <c r="O24" i="10733"/>
  <c r="N24" i="10733"/>
  <c r="G24" i="10733"/>
  <c r="F24" i="10733"/>
  <c r="E24" i="10733"/>
  <c r="AD23" i="10733"/>
  <c r="P23" i="10733"/>
  <c r="O23" i="10733"/>
  <c r="N23" i="10733"/>
  <c r="G23" i="10733"/>
  <c r="F23" i="10733"/>
  <c r="E23" i="10733"/>
  <c r="AD22" i="10733"/>
  <c r="P22" i="10733"/>
  <c r="O22" i="10733"/>
  <c r="N22" i="10733"/>
  <c r="G22" i="10733"/>
  <c r="F22" i="10733"/>
  <c r="E22" i="10733"/>
  <c r="AB21" i="10733"/>
  <c r="P21" i="10733"/>
  <c r="O21" i="10733"/>
  <c r="N21" i="10733"/>
  <c r="G21" i="10733"/>
  <c r="F21" i="10733"/>
  <c r="E21" i="10733"/>
  <c r="P20" i="10733"/>
  <c r="O20" i="10733"/>
  <c r="N20" i="10733"/>
  <c r="G20" i="10733"/>
  <c r="F20" i="10733"/>
  <c r="E20" i="10733"/>
  <c r="P19" i="10733"/>
  <c r="O19" i="10733"/>
  <c r="N19" i="10733"/>
  <c r="AD15" i="10733" s="1"/>
  <c r="G19" i="10733"/>
  <c r="F19" i="10733"/>
  <c r="E19" i="10733"/>
  <c r="AB15" i="10733" s="1"/>
  <c r="P18" i="10733"/>
  <c r="O18" i="10733"/>
  <c r="N18" i="10733"/>
  <c r="B18" i="10733" s="1"/>
  <c r="G18" i="10733"/>
  <c r="F18" i="10733"/>
  <c r="E18" i="10733"/>
  <c r="AB17" i="10733"/>
  <c r="P17" i="10733"/>
  <c r="O17" i="10733"/>
  <c r="N17" i="10733"/>
  <c r="G17" i="10733"/>
  <c r="F17" i="10733"/>
  <c r="E17" i="10733"/>
  <c r="AD16" i="10733"/>
  <c r="AB16" i="10733"/>
  <c r="P16" i="10733"/>
  <c r="O16" i="10733"/>
  <c r="N16" i="10733"/>
  <c r="G16" i="10733"/>
  <c r="F16" i="10733"/>
  <c r="E16" i="10733"/>
  <c r="P15" i="10733"/>
  <c r="O15" i="10733"/>
  <c r="N15" i="10733"/>
  <c r="G15" i="10733"/>
  <c r="F15" i="10733"/>
  <c r="E15" i="10733"/>
  <c r="P14" i="10733"/>
  <c r="O14" i="10733"/>
  <c r="N14" i="10733"/>
  <c r="G14" i="10733"/>
  <c r="F14" i="10733"/>
  <c r="E14" i="10733"/>
  <c r="P13" i="10733"/>
  <c r="O13" i="10733"/>
  <c r="N13" i="10733"/>
  <c r="AD14" i="10733" s="1"/>
  <c r="G13" i="10733"/>
  <c r="F13" i="10733"/>
  <c r="E13" i="10733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P6" i="10733"/>
  <c r="O6" i="10733"/>
  <c r="N6" i="10733"/>
  <c r="G6" i="10733"/>
  <c r="F6" i="10733"/>
  <c r="E6" i="10733"/>
  <c r="C7" i="10733" l="1"/>
  <c r="C11" i="10733"/>
  <c r="C15" i="10733"/>
  <c r="B20" i="10733"/>
  <c r="D20" i="10733"/>
  <c r="C27" i="10733"/>
  <c r="C17" i="10733"/>
  <c r="D18" i="10733"/>
  <c r="C19" i="10733"/>
  <c r="B22" i="10733"/>
  <c r="D22" i="10733"/>
  <c r="C23" i="10733"/>
  <c r="B29" i="10733"/>
  <c r="D29" i="10733"/>
  <c r="B30" i="10733"/>
  <c r="D30" i="10733"/>
  <c r="C9" i="10733"/>
  <c r="C13" i="10733"/>
  <c r="C14" i="10733"/>
  <c r="B16" i="10733"/>
  <c r="D16" i="10733"/>
  <c r="B21" i="10733"/>
  <c r="D21" i="10733"/>
  <c r="B25" i="10733"/>
  <c r="Z16" i="10733" s="1"/>
  <c r="D25" i="10733"/>
  <c r="B26" i="10733"/>
  <c r="D26" i="10733"/>
  <c r="B33" i="10733"/>
  <c r="D33" i="10733"/>
  <c r="B34" i="10733"/>
  <c r="D34" i="10733"/>
  <c r="B35" i="10733"/>
  <c r="D35" i="10733"/>
  <c r="B36" i="10733"/>
  <c r="D36" i="10733"/>
  <c r="B37" i="10733"/>
  <c r="Z18" i="10733" s="1"/>
  <c r="D37" i="10733"/>
  <c r="B38" i="10733"/>
  <c r="D38" i="10733"/>
  <c r="B39" i="10733"/>
  <c r="D39" i="10733"/>
  <c r="B40" i="10733"/>
  <c r="D40" i="10733"/>
  <c r="B41" i="10733"/>
  <c r="D41" i="10733"/>
  <c r="B42" i="10733"/>
  <c r="D42" i="10733"/>
  <c r="D43" i="10733"/>
  <c r="B44" i="10733"/>
  <c r="D44" i="10733"/>
  <c r="B45" i="10733"/>
  <c r="D45" i="10733"/>
  <c r="B46" i="10733"/>
  <c r="D46" i="10733"/>
  <c r="B47" i="10733"/>
  <c r="D47" i="10733"/>
  <c r="B48" i="10733"/>
  <c r="D48" i="10733"/>
  <c r="D49" i="10733"/>
  <c r="B50" i="10733"/>
  <c r="D50" i="10733"/>
  <c r="B51" i="10733"/>
  <c r="D51" i="10733"/>
  <c r="B52" i="10733"/>
  <c r="D52" i="10733"/>
  <c r="B53" i="10733"/>
  <c r="D53" i="10733"/>
  <c r="B54" i="10733"/>
  <c r="D54" i="10733"/>
  <c r="B55" i="10733"/>
  <c r="Z21" i="10733" s="1"/>
  <c r="D55" i="10733"/>
  <c r="B56" i="10733"/>
  <c r="D56" i="10733"/>
  <c r="B57" i="10733"/>
  <c r="D57" i="10733"/>
  <c r="B58" i="10733"/>
  <c r="D58" i="10733"/>
  <c r="B59" i="10733"/>
  <c r="D59" i="10733"/>
  <c r="B60" i="10733"/>
  <c r="D60" i="10733"/>
  <c r="D61" i="10733"/>
  <c r="B62" i="10733"/>
  <c r="D62" i="10733"/>
  <c r="B63" i="10733"/>
  <c r="D63" i="10733"/>
  <c r="B64" i="10733"/>
  <c r="D64" i="10733"/>
  <c r="B65" i="10733"/>
  <c r="D65" i="10733"/>
  <c r="B66" i="10733"/>
  <c r="D66" i="10733"/>
  <c r="B14" i="10733"/>
  <c r="C35" i="10733"/>
  <c r="C37" i="10733"/>
  <c r="C39" i="10733"/>
  <c r="C41" i="10733"/>
  <c r="C46" i="10733"/>
  <c r="C50" i="10733"/>
  <c r="C54" i="10733"/>
  <c r="C58" i="10733"/>
  <c r="C62" i="10733"/>
  <c r="C66" i="10733"/>
  <c r="B67" i="10733"/>
  <c r="Z23" i="10733" s="1"/>
  <c r="D67" i="10733"/>
  <c r="B68" i="10733"/>
  <c r="D68" i="10733"/>
  <c r="B69" i="10733"/>
  <c r="D69" i="10733"/>
  <c r="B70" i="10733"/>
  <c r="D70" i="10733"/>
  <c r="B71" i="10733"/>
  <c r="D71" i="10733"/>
  <c r="B72" i="10733"/>
  <c r="D72" i="10733"/>
  <c r="D73" i="10733"/>
  <c r="B74" i="10733"/>
  <c r="D74" i="10733"/>
  <c r="B75" i="10733"/>
  <c r="D75" i="10733"/>
  <c r="B76" i="10733"/>
  <c r="D76" i="10733"/>
  <c r="B77" i="10733"/>
  <c r="D77" i="10733"/>
  <c r="B78" i="10733"/>
  <c r="D78" i="10733"/>
  <c r="B79" i="10733"/>
  <c r="Z25" i="10733" s="1"/>
  <c r="D79" i="10733"/>
  <c r="B80" i="10733"/>
  <c r="D80" i="10733"/>
  <c r="B81" i="10733"/>
  <c r="D81" i="10733"/>
  <c r="B82" i="10733"/>
  <c r="D82" i="10733"/>
  <c r="B83" i="10733"/>
  <c r="D83" i="10733"/>
  <c r="B84" i="10733"/>
  <c r="D84" i="10733"/>
  <c r="D85" i="10733"/>
  <c r="B86" i="10733"/>
  <c r="D86" i="10733"/>
  <c r="B87" i="10733"/>
  <c r="D87" i="10733"/>
  <c r="B88" i="10733"/>
  <c r="D88" i="10733"/>
  <c r="B89" i="10733"/>
  <c r="D89" i="10733"/>
  <c r="B90" i="10733"/>
  <c r="D90" i="10733"/>
  <c r="B91" i="10733"/>
  <c r="Z27" i="10733" s="1"/>
  <c r="D91" i="10733"/>
  <c r="B92" i="10733"/>
  <c r="D92" i="10733"/>
  <c r="B93" i="10733"/>
  <c r="D93" i="10733"/>
  <c r="B94" i="10733"/>
  <c r="D94" i="10733"/>
  <c r="B95" i="10733"/>
  <c r="D95" i="10733"/>
  <c r="B96" i="10733"/>
  <c r="D96" i="10733"/>
  <c r="D97" i="10733"/>
  <c r="B98" i="10733"/>
  <c r="D98" i="10733"/>
  <c r="B99" i="10733"/>
  <c r="D99" i="10733"/>
  <c r="B100" i="10733"/>
  <c r="D100" i="10733"/>
  <c r="B101" i="10733"/>
  <c r="D101" i="10733"/>
  <c r="B102" i="10733"/>
  <c r="D102" i="10733"/>
  <c r="B103" i="10733"/>
  <c r="Z29" i="10733" s="1"/>
  <c r="D103" i="10733"/>
  <c r="B104" i="10733"/>
  <c r="D104" i="10733"/>
  <c r="B105" i="10733"/>
  <c r="D105" i="10733"/>
  <c r="B106" i="10733"/>
  <c r="D106" i="10733"/>
  <c r="B107" i="10733"/>
  <c r="D107" i="10733"/>
  <c r="B108" i="10733"/>
  <c r="D108" i="10733"/>
  <c r="D109" i="10733"/>
  <c r="B110" i="10733"/>
  <c r="D110" i="10733"/>
  <c r="B111" i="10733"/>
  <c r="D111" i="10733"/>
  <c r="B112" i="10733"/>
  <c r="D112" i="10733"/>
  <c r="B113" i="10733"/>
  <c r="D113" i="10733"/>
  <c r="B114" i="10733"/>
  <c r="D114" i="10733"/>
  <c r="B115" i="10733"/>
  <c r="Z31" i="10733" s="1"/>
  <c r="D115" i="10733"/>
  <c r="B116" i="10733"/>
  <c r="D116" i="10733"/>
  <c r="B117" i="10733"/>
  <c r="D117" i="10733"/>
  <c r="B118" i="10733"/>
  <c r="D118" i="10733"/>
  <c r="B119" i="10733"/>
  <c r="D119" i="10733"/>
  <c r="B120" i="10733"/>
  <c r="D120" i="10733"/>
  <c r="D121" i="10733"/>
  <c r="B122" i="10733"/>
  <c r="D122" i="10733"/>
  <c r="B123" i="10733"/>
  <c r="D123" i="10733"/>
  <c r="B124" i="10733"/>
  <c r="D124" i="10733"/>
  <c r="B125" i="10733"/>
  <c r="D125" i="10733"/>
  <c r="B126" i="10733"/>
  <c r="D126" i="10733"/>
  <c r="B127" i="10733"/>
  <c r="Z33" i="10733" s="1"/>
  <c r="D127" i="10733"/>
  <c r="B6" i="10733"/>
  <c r="D6" i="10733"/>
  <c r="D7" i="10733"/>
  <c r="B8" i="10733"/>
  <c r="D8" i="10733"/>
  <c r="B9" i="10733"/>
  <c r="D9" i="10733"/>
  <c r="B10" i="10733"/>
  <c r="D10" i="10733"/>
  <c r="B11" i="10733"/>
  <c r="D11" i="10733"/>
  <c r="B12" i="10733"/>
  <c r="D12" i="10733"/>
  <c r="D13" i="10733"/>
  <c r="D14" i="10733"/>
  <c r="B15" i="10733"/>
  <c r="D15" i="10733"/>
  <c r="C18" i="10733"/>
  <c r="C20" i="10733"/>
  <c r="C21" i="10733"/>
  <c r="B23" i="10733"/>
  <c r="D23" i="10733"/>
  <c r="B24" i="10733"/>
  <c r="D24" i="10733"/>
  <c r="C25" i="10733"/>
  <c r="B27" i="10733"/>
  <c r="D27" i="10733"/>
  <c r="B28" i="10733"/>
  <c r="D28" i="10733"/>
  <c r="C29" i="10733"/>
  <c r="B31" i="10733"/>
  <c r="Z17" i="10733" s="1"/>
  <c r="D31" i="10733"/>
  <c r="B32" i="10733"/>
  <c r="D32" i="10733"/>
  <c r="C33" i="10733"/>
  <c r="AB13" i="10733"/>
  <c r="B7" i="10733"/>
  <c r="Z13" i="10733" s="1"/>
  <c r="AB14" i="10733"/>
  <c r="B13" i="10733"/>
  <c r="Z14" i="10733" s="1"/>
  <c r="B43" i="10733"/>
  <c r="Z19" i="10733" s="1"/>
  <c r="AB19" i="10733"/>
  <c r="B73" i="10733"/>
  <c r="Z24" i="10733" s="1"/>
  <c r="AB24" i="10733"/>
  <c r="B85" i="10733"/>
  <c r="Z26" i="10733" s="1"/>
  <c r="AB26" i="10733"/>
  <c r="B97" i="10733"/>
  <c r="Z28" i="10733" s="1"/>
  <c r="AB28" i="10733"/>
  <c r="B109" i="10733"/>
  <c r="Z30" i="10733" s="1"/>
  <c r="AB30" i="10733"/>
  <c r="B121" i="10733"/>
  <c r="Z32" i="10733" s="1"/>
  <c r="AB32" i="10733"/>
  <c r="B49" i="10733"/>
  <c r="Z20" i="10733" s="1"/>
  <c r="C6" i="10733"/>
  <c r="C8" i="10733"/>
  <c r="C10" i="10733"/>
  <c r="C12" i="10733"/>
  <c r="C16" i="10733"/>
  <c r="B17" i="10733"/>
  <c r="D17" i="10733"/>
  <c r="B19" i="10733"/>
  <c r="Z15" i="10733" s="1"/>
  <c r="D19" i="10733"/>
  <c r="C22" i="10733"/>
  <c r="C24" i="10733"/>
  <c r="C26" i="10733"/>
  <c r="C28" i="10733"/>
  <c r="C30" i="10733"/>
  <c r="C32" i="10733"/>
  <c r="C34" i="10733"/>
  <c r="C36" i="10733"/>
  <c r="C38" i="10733"/>
  <c r="C40" i="10733"/>
  <c r="C42" i="10733"/>
  <c r="C44" i="10733"/>
  <c r="C48" i="10733"/>
  <c r="C52" i="10733"/>
  <c r="C56" i="10733"/>
  <c r="C60" i="10733"/>
  <c r="C64" i="10733"/>
  <c r="C68" i="10733"/>
  <c r="C76" i="10733"/>
  <c r="C84" i="10733"/>
  <c r="C92" i="10733"/>
  <c r="C100" i="10733"/>
  <c r="C108" i="10733"/>
  <c r="C116" i="10733"/>
  <c r="C124" i="10733"/>
  <c r="B61" i="10733"/>
  <c r="Z22" i="10733" s="1"/>
  <c r="C43" i="10733"/>
  <c r="C45" i="10733"/>
  <c r="C47" i="10733"/>
  <c r="C49" i="10733"/>
  <c r="C51" i="10733"/>
  <c r="C53" i="10733"/>
  <c r="C55" i="10733"/>
  <c r="C57" i="10733"/>
  <c r="C59" i="10733"/>
  <c r="C61" i="10733"/>
  <c r="C63" i="10733"/>
  <c r="C65" i="10733"/>
  <c r="C67" i="10733"/>
  <c r="C69" i="10733"/>
  <c r="C71" i="10733"/>
  <c r="C73" i="10733"/>
  <c r="C74" i="10733"/>
  <c r="C75" i="10733"/>
  <c r="C77" i="10733"/>
  <c r="C78" i="10733"/>
  <c r="C79" i="10733"/>
  <c r="C81" i="10733"/>
  <c r="C82" i="10733"/>
  <c r="C83" i="10733"/>
  <c r="C85" i="10733"/>
  <c r="C86" i="10733"/>
  <c r="C87" i="10733"/>
  <c r="C89" i="10733"/>
  <c r="C90" i="10733"/>
  <c r="C91" i="10733"/>
  <c r="C93" i="10733"/>
  <c r="C94" i="10733"/>
  <c r="C95" i="10733"/>
  <c r="C97" i="10733"/>
  <c r="C98" i="10733"/>
  <c r="C99" i="10733"/>
  <c r="C101" i="10733"/>
  <c r="C102" i="10733"/>
  <c r="C103" i="10733"/>
  <c r="C105" i="10733"/>
  <c r="C106" i="10733"/>
  <c r="C107" i="10733"/>
  <c r="C109" i="10733"/>
  <c r="C110" i="10733"/>
  <c r="C111" i="10733"/>
  <c r="C113" i="10733"/>
  <c r="C114" i="10733"/>
  <c r="C115" i="10733"/>
  <c r="C117" i="10733"/>
  <c r="C118" i="10733"/>
  <c r="C119" i="10733"/>
  <c r="C121" i="10733"/>
  <c r="C122" i="10733"/>
  <c r="C123" i="10733"/>
  <c r="C125" i="10733"/>
  <c r="C126" i="10733"/>
  <c r="C127" i="10733"/>
  <c r="AD59" i="10733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Z34" i="10733" l="1"/>
  <c r="AB34" i="10733"/>
  <c r="AD70" i="10733"/>
  <c r="B136" i="10732"/>
  <c r="B135" i="10732"/>
  <c r="B134" i="10732"/>
  <c r="G30" i="10732" l="1"/>
  <c r="J30" i="10732" l="1"/>
  <c r="I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<sst xmlns="http://schemas.openxmlformats.org/spreadsheetml/2006/main" count="531" uniqueCount="133">
  <si>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</si>
  <si>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</si>
  <si>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</si>
  <si>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</si>
  <si>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</si>
  <si>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</si>
  <si>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</si>
  <si>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</si>
  <si>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</si>
  <si>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</si>
  <si>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</si>
  <si>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</si>
  <si>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</si>
  <si>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</si>
  <si>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</si>
  <si>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</si>
  <si>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</si>
  <si>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</si>
  <si>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</si>
  <si>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</si>
  <si>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</si>
  <si>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</si>
  <si>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</si>
  <si>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</si>
  <si>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</si>
  <si>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</si>
  <si>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</si>
  <si>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</si>
  <si>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</si>
  <si>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</si>
  <si>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</si>
  <si>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</si>
  <si>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</si>
  <si>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</si>
  <si>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</si>
  <si>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</si>
  <si>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</si>
  <si>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</si>
  <si>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</si>
  <si>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</si>
  <si>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</si>
  <si>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</si>
  <si>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</si>
  <si>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</si>
  <si>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</si>
  <si>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</si>
  <si>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</si>
  <si>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</si>
  <si>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</si>
  <si>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</si>
  <si>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</si>
  <si>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</si>
  <si>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</si>
  <si>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</si>
  <si>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</si>
  <si>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</si>
  <si>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</si>
  <si>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</si>
  <si>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</si>
  <si>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</si>
  <si>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</si>
  <si>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</si>
  <si>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</si>
  <si>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</si>
  <si>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</si>
  <si>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</si>
  <si>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</si>
  <si>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</si>
  <si>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</si>
  <si>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</si>
  <si>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</si>
  <si>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</si>
  <si>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</si>
  <si>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</si>
  <si>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</si>
  <si>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</si>
  <si>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</si>
  <si>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</si>
  <si>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</si>
  <si>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</si>
  <si>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</si>
  <si>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</si>
  <si>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</si>
  <si>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</si>
  <si>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</si>
  <si>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</si>
  <si>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</si>
  <si>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</si>
  <si>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</si>
  <si>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</si>
  <si>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</si>
  <si>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</si>
  <si>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</si>
  <si>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</si>
  <si>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</si>
  <si>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</si>
  <si>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</si>
  <si>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</si>
  <si>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</si>
  <si>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</si>
  <si>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</si>
  <si>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</si>
  <si>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</si>
  <si>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</si>
  <si>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</si>
  <si>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</si>
  <si>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</si>
  <si>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</si>
  <si>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</si>
  <si>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</si>
  <si>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</si>
  <si>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</si>
  <si>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</si>
  <si>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</si>
  <si>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</si>
  <si>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</si>
  <si>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</si>
  <si>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</si>
  <si>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</si>
  <si>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</si>
  <si>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</si>
  <si>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</si>
  <si>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</si>
  <si>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</si>
  <si>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神奈川県年齢別人口統計調査</t>
    <phoneticPr fontId="2"/>
  </si>
  <si>
    <t>神奈川県年齢別人口統計調査</t>
    <phoneticPr fontId="2"/>
  </si>
  <si>
    <t>（平成30年1月1日現在）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</si>
  <si>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（平成３０年１月１日現在）（単位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</si>
  <si>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　（単位：人）平成２９年中</t>
    <phoneticPr fontId="2"/>
  </si>
  <si>
    <t>（平成２９年中）</t>
    <rPh sb="1" eb="3">
      <t>ヘイセイ</t>
    </rPh>
    <rPh sb="5" eb="6">
      <t>ネン</t>
    </rPh>
    <rPh sb="6" eb="7">
      <t>チュウ</t>
    </rPh>
    <phoneticPr fontId="2"/>
  </si>
  <si>
    <t>２　年齢別異動人口</t>
    <phoneticPr fontId="2"/>
  </si>
  <si>
    <t xml:space="preserve">      1  年齢別人口</t>
    <rPh sb="9" eb="11">
      <t>ネンレイ</t>
    </rPh>
    <rPh sb="11" eb="12">
      <t>ベツ</t>
    </rPh>
    <rPh sb="12" eb="14">
      <t>ジンコウ</t>
    </rPh>
    <phoneticPr fontId="2"/>
  </si>
  <si>
    <t>注）年齢不詳を除く。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</si>
</sst>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theme="1" tint="4.9989318521683403E-2"/>
      <name val="ＭＳ ゴシック"/>
      <family val="3"/>
      <charset val="128"/>
    </font>
    <font>
      <b/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color theme="1" tint="4.9989318521683403E-2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 tint="4.9989318521683403E-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3" fontId="9" fillId="0" borderId="6" xfId="0" quotePrefix="1" applyNumberFormat="1" applyFont="1" applyBorder="1" applyAlignment="1">
      <alignment horizontal="right"/>
    </xf>
    <xf numFmtId="3" fontId="9" fillId="0" borderId="0" xfId="0" quotePrefix="1" applyNumberFormat="1" applyFont="1" applyBorder="1" applyAlignment="1">
      <alignment horizontal="right"/>
    </xf>
    <xf numFmtId="3" fontId="9" fillId="0" borderId="0" xfId="0" applyNumberFormat="1" applyFont="1" applyBorder="1" applyAlignment="1"/>
    <xf numFmtId="3" fontId="9" fillId="0" borderId="7" xfId="0" quotePrefix="1" applyNumberFormat="1" applyFont="1" applyBorder="1" applyAlignment="1">
      <alignment horizontal="right"/>
    </xf>
    <xf numFmtId="3" fontId="9" fillId="0" borderId="3" xfId="0" applyNumberFormat="1" applyFont="1" applyBorder="1" applyAlignment="1"/>
    <xf numFmtId="37" fontId="10" fillId="0" borderId="9" xfId="0" applyNumberFormat="1" applyFont="1" applyFill="1" applyBorder="1" applyAlignment="1"/>
    <xf numFmtId="37" fontId="10" fillId="0" borderId="9" xfId="0" applyNumberFormat="1" applyFont="1" applyFill="1" applyBorder="1" applyAlignment="1">
      <alignment horizontal="right"/>
    </xf>
    <xf numFmtId="38" fontId="10" fillId="0" borderId="9" xfId="2" applyFont="1" applyFill="1" applyBorder="1" applyAlignment="1"/>
    <xf numFmtId="38" fontId="10" fillId="0" borderId="12" xfId="2" applyFont="1" applyFill="1" applyBorder="1" applyAlignment="1"/>
    <xf numFmtId="37" fontId="13" fillId="0" borderId="0" xfId="0" applyNumberFormat="1" applyFont="1" applyFill="1" applyBorder="1" applyAlignment="1">
      <alignment horizontal="right"/>
    </xf>
    <xf numFmtId="38" fontId="13" fillId="0" borderId="0" xfId="2" applyFont="1" applyFill="1" applyBorder="1" applyAlignment="1"/>
    <xf numFmtId="38" fontId="13" fillId="0" borderId="2" xfId="2" applyFont="1" applyFill="1" applyBorder="1" applyAlignment="1"/>
    <xf numFmtId="176" fontId="12" fillId="0" borderId="3" xfId="0" applyNumberFormat="1" applyFont="1" applyBorder="1" applyAlignment="1" applyProtection="1">
      <alignment horizontal="right" vertical="center"/>
      <protection locked="0"/>
    </xf>
    <xf numFmtId="176" fontId="12" fillId="0" borderId="3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/>
    <xf numFmtId="3" fontId="14" fillId="0" borderId="6" xfId="0" quotePrefix="1" applyNumberFormat="1" applyFont="1" applyBorder="1" applyAlignment="1">
      <alignment horizontal="right"/>
    </xf>
    <xf numFmtId="3" fontId="14" fillId="0" borderId="0" xfId="0" quotePrefix="1" applyNumberFormat="1" applyFont="1" applyBorder="1" applyAlignment="1">
      <alignment horizontal="right"/>
    </xf>
    <xf numFmtId="37" fontId="15" fillId="0" borderId="0" xfId="0" applyNumberFormat="1" applyFont="1" applyFill="1" applyBorder="1" applyAlignment="1"/>
    <xf numFmtId="37" fontId="15" fillId="0" borderId="0" xfId="0" applyNumberFormat="1" applyFont="1" applyFill="1" applyBorder="1" applyAlignment="1">
      <alignment horizontal="right"/>
    </xf>
    <xf numFmtId="38" fontId="15" fillId="0" borderId="0" xfId="2" applyFont="1" applyFill="1" applyBorder="1" applyAlignment="1"/>
    <xf numFmtId="38" fontId="15" fillId="0" borderId="2" xfId="2" applyFont="1" applyFill="1" applyBorder="1" applyAlignment="1"/>
    <xf numFmtId="37" fontId="15" fillId="0" borderId="3" xfId="0" applyNumberFormat="1" applyFont="1" applyFill="1" applyBorder="1" applyAlignment="1">
      <alignment horizontal="right"/>
    </xf>
    <xf numFmtId="38" fontId="15" fillId="0" borderId="3" xfId="2" applyFont="1" applyFill="1" applyBorder="1" applyAlignment="1"/>
    <xf numFmtId="38" fontId="15" fillId="0" borderId="4" xfId="2" applyFont="1" applyFill="1" applyBorder="1" applyAlignment="1"/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12" fillId="0" borderId="0" xfId="0" applyNumberFormat="1" applyFont="1" applyBorder="1" applyAlignment="1" applyProtection="1">
      <alignment horizontal="right" vertical="center"/>
      <protection locked="0"/>
    </xf>
    <xf numFmtId="176" fontId="11" fillId="0" borderId="0" xfId="0" applyNumberFormat="1" applyFont="1" applyBorder="1" applyAlignment="1" applyProtection="1">
      <alignment vertical="center"/>
    </xf>
    <xf numFmtId="176" fontId="12" fillId="0" borderId="0" xfId="0" applyNumberFormat="1" applyFont="1" applyBorder="1" applyAlignment="1" applyProtection="1">
      <alignment vertical="center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showGridLines="0" tabSelected="1" zoomScaleNormal="100" zoomScaleSheetLayoutView="75" workbookViewId="0"/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40"/>
      <c r="B1" s="40"/>
      <c r="C1" s="40"/>
      <c r="D1" s="40"/>
    </row>
    <row r="2" spans="1:12" ht="17.25" customHeight="1" thickBot="1">
      <c r="A2" s="39" t="s">
        <v>131</v>
      </c>
      <c r="B2" s="3"/>
      <c r="C2" s="3"/>
      <c r="D2" s="38" t="s">
        <v>127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73">
        <v>192116</v>
      </c>
      <c r="C4" s="74">
        <v>93594</v>
      </c>
      <c r="D4" s="74">
        <v>98522</v>
      </c>
    </row>
    <row r="5" spans="1:12" ht="17.25" customHeight="1">
      <c r="A5" s="14" t="s">
        <v>2</v>
      </c>
      <c r="B5" s="58">
        <v>6457</v>
      </c>
      <c r="C5" s="59">
        <v>3334</v>
      </c>
      <c r="D5" s="59">
        <v>3123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58">
        <v>1252</v>
      </c>
      <c r="C6" s="60">
        <v>636</v>
      </c>
      <c r="D6" s="60">
        <v>616</v>
      </c>
      <c r="F6" s="11"/>
      <c r="G6" s="91" t="s">
        <v>34</v>
      </c>
      <c r="H6" s="91"/>
      <c r="I6" s="91"/>
      <c r="J6" s="91"/>
      <c r="K6" s="91"/>
      <c r="L6" s="12"/>
    </row>
    <row r="7" spans="1:12" ht="17.25" customHeight="1">
      <c r="A7" s="14">
        <v>1</v>
      </c>
      <c r="B7" s="58">
        <v>1260</v>
      </c>
      <c r="C7" s="60">
        <v>642</v>
      </c>
      <c r="D7" s="60">
        <v>618</v>
      </c>
      <c r="F7" s="11"/>
      <c r="G7" s="92" t="s">
        <v>126</v>
      </c>
      <c r="H7" s="92"/>
      <c r="I7" s="92"/>
      <c r="J7" s="92"/>
      <c r="K7" s="92"/>
      <c r="L7" s="12"/>
    </row>
    <row r="8" spans="1:12" ht="17.25" customHeight="1">
      <c r="A8" s="14">
        <v>2</v>
      </c>
      <c r="B8" s="58">
        <v>1291</v>
      </c>
      <c r="C8" s="60">
        <v>647</v>
      </c>
      <c r="D8" s="60">
        <v>644</v>
      </c>
      <c r="F8" s="11"/>
      <c r="G8" s="93" t="s">
        <v>36</v>
      </c>
      <c r="H8" s="93"/>
      <c r="I8" s="15"/>
      <c r="J8" s="93" t="s">
        <v>35</v>
      </c>
      <c r="K8" s="93"/>
      <c r="L8" s="12"/>
    </row>
    <row r="9" spans="1:12" ht="17.25" customHeight="1">
      <c r="A9" s="14">
        <v>3</v>
      </c>
      <c r="B9" s="58">
        <v>1305</v>
      </c>
      <c r="C9" s="60">
        <v>689</v>
      </c>
      <c r="D9" s="60">
        <v>616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58">
        <v>1349</v>
      </c>
      <c r="C10" s="60">
        <v>720</v>
      </c>
      <c r="D10" s="60">
        <v>629</v>
      </c>
      <c r="F10" s="11"/>
      <c r="G10" s="94">
        <f>C125</f>
        <v>12</v>
      </c>
      <c r="H10" s="95"/>
      <c r="I10" s="20" t="str">
        <f>A125</f>
        <v>100歳以上</v>
      </c>
      <c r="J10" s="94">
        <f>D125</f>
        <v>104</v>
      </c>
      <c r="K10" s="95"/>
      <c r="L10" s="12"/>
    </row>
    <row r="11" spans="1:12" ht="17.25" customHeight="1">
      <c r="A11" s="14" t="s">
        <v>4</v>
      </c>
      <c r="B11" s="58">
        <v>7498</v>
      </c>
      <c r="C11" s="59">
        <v>3888</v>
      </c>
      <c r="D11" s="59">
        <v>3610</v>
      </c>
      <c r="F11" s="11"/>
      <c r="G11" s="89">
        <f>C119</f>
        <v>122</v>
      </c>
      <c r="H11" s="90"/>
      <c r="I11" s="21" t="str">
        <f>A119</f>
        <v>95～99</v>
      </c>
      <c r="J11" s="89">
        <f>D119</f>
        <v>459</v>
      </c>
      <c r="K11" s="90"/>
      <c r="L11" s="12"/>
    </row>
    <row r="12" spans="1:12" ht="17.25" customHeight="1">
      <c r="A12" s="14">
        <v>5</v>
      </c>
      <c r="B12" s="58">
        <v>1491</v>
      </c>
      <c r="C12" s="60">
        <v>762</v>
      </c>
      <c r="D12" s="60">
        <v>729</v>
      </c>
      <c r="F12" s="11"/>
      <c r="G12" s="89">
        <f>C113</f>
        <v>676</v>
      </c>
      <c r="H12" s="90"/>
      <c r="I12" s="21" t="str">
        <f>A113</f>
        <v>90～94</v>
      </c>
      <c r="J12" s="89">
        <f>D113</f>
        <v>1752</v>
      </c>
      <c r="K12" s="90"/>
      <c r="L12" s="12"/>
    </row>
    <row r="13" spans="1:12" ht="17.25" customHeight="1">
      <c r="A13" s="14">
        <v>6</v>
      </c>
      <c r="B13" s="58">
        <v>1436</v>
      </c>
      <c r="C13" s="60">
        <v>748</v>
      </c>
      <c r="D13" s="60">
        <v>688</v>
      </c>
      <c r="F13" s="11"/>
      <c r="G13" s="89">
        <f>C107</f>
        <v>1809</v>
      </c>
      <c r="H13" s="90"/>
      <c r="I13" s="21" t="str">
        <f>A107</f>
        <v>85～89</v>
      </c>
      <c r="J13" s="89">
        <f>D107</f>
        <v>3352</v>
      </c>
      <c r="K13" s="90"/>
      <c r="L13" s="12"/>
    </row>
    <row r="14" spans="1:12" ht="17.25" customHeight="1">
      <c r="A14" s="14">
        <v>7</v>
      </c>
      <c r="B14" s="58">
        <v>1464</v>
      </c>
      <c r="C14" s="60">
        <v>769</v>
      </c>
      <c r="D14" s="60">
        <v>695</v>
      </c>
      <c r="F14" s="11"/>
      <c r="G14" s="89">
        <f>C101</f>
        <v>3468</v>
      </c>
      <c r="H14" s="90"/>
      <c r="I14" s="21" t="str">
        <f>A101</f>
        <v>80～84</v>
      </c>
      <c r="J14" s="89">
        <f>D101</f>
        <v>5001</v>
      </c>
      <c r="K14" s="90"/>
      <c r="L14" s="12"/>
    </row>
    <row r="15" spans="1:12" ht="17.25" customHeight="1">
      <c r="A15" s="14">
        <v>8</v>
      </c>
      <c r="B15" s="58">
        <v>1532</v>
      </c>
      <c r="C15" s="60">
        <v>783</v>
      </c>
      <c r="D15" s="60">
        <v>749</v>
      </c>
      <c r="F15" s="11"/>
      <c r="G15" s="89">
        <f>C95</f>
        <v>4801</v>
      </c>
      <c r="H15" s="90"/>
      <c r="I15" s="21" t="str">
        <f>A95</f>
        <v>75～79</v>
      </c>
      <c r="J15" s="89">
        <f>D95</f>
        <v>6142</v>
      </c>
      <c r="K15" s="90"/>
      <c r="L15" s="12"/>
    </row>
    <row r="16" spans="1:12" ht="17.25" customHeight="1">
      <c r="A16" s="14">
        <v>9</v>
      </c>
      <c r="B16" s="58">
        <v>1575</v>
      </c>
      <c r="C16" s="60">
        <v>826</v>
      </c>
      <c r="D16" s="60">
        <v>749</v>
      </c>
      <c r="F16" s="11"/>
      <c r="G16" s="89">
        <f>C89</f>
        <v>6074</v>
      </c>
      <c r="H16" s="90"/>
      <c r="I16" s="21" t="str">
        <f>A89</f>
        <v>70～74</v>
      </c>
      <c r="J16" s="89">
        <f>D89</f>
        <v>6798</v>
      </c>
      <c r="K16" s="90"/>
      <c r="L16" s="12"/>
    </row>
    <row r="17" spans="1:12" ht="17.25" customHeight="1">
      <c r="A17" s="14" t="s">
        <v>7</v>
      </c>
      <c r="B17" s="58">
        <v>7938</v>
      </c>
      <c r="C17" s="59">
        <v>4044</v>
      </c>
      <c r="D17" s="59">
        <v>3894</v>
      </c>
      <c r="F17" s="11"/>
      <c r="G17" s="89">
        <f>C83</f>
        <v>7537</v>
      </c>
      <c r="H17" s="90"/>
      <c r="I17" s="21" t="str">
        <f>A83</f>
        <v>65～69</v>
      </c>
      <c r="J17" s="89">
        <f>D83</f>
        <v>7866</v>
      </c>
      <c r="K17" s="90"/>
      <c r="L17" s="12"/>
    </row>
    <row r="18" spans="1:12" ht="17.25" customHeight="1">
      <c r="A18" s="14">
        <v>10</v>
      </c>
      <c r="B18" s="58">
        <v>1532</v>
      </c>
      <c r="C18" s="60">
        <v>780</v>
      </c>
      <c r="D18" s="60">
        <v>752</v>
      </c>
      <c r="F18" s="11"/>
      <c r="G18" s="89">
        <f>C77</f>
        <v>5633</v>
      </c>
      <c r="H18" s="90"/>
      <c r="I18" s="21" t="str">
        <f>A77</f>
        <v>60～64</v>
      </c>
      <c r="J18" s="89">
        <f>D77</f>
        <v>5950</v>
      </c>
      <c r="K18" s="90"/>
      <c r="L18" s="12"/>
    </row>
    <row r="19" spans="1:12" ht="17.25" customHeight="1">
      <c r="A19" s="14">
        <v>11</v>
      </c>
      <c r="B19" s="58">
        <v>1530</v>
      </c>
      <c r="C19" s="60">
        <v>786</v>
      </c>
      <c r="D19" s="60">
        <v>744</v>
      </c>
      <c r="F19" s="11"/>
      <c r="G19" s="89">
        <f>C71</f>
        <v>5967</v>
      </c>
      <c r="H19" s="90"/>
      <c r="I19" s="21" t="str">
        <f>A71</f>
        <v>55～59</v>
      </c>
      <c r="J19" s="89">
        <f>D71</f>
        <v>5841</v>
      </c>
      <c r="K19" s="90"/>
      <c r="L19" s="12"/>
    </row>
    <row r="20" spans="1:12" ht="17.25" customHeight="1">
      <c r="A20" s="14">
        <v>12</v>
      </c>
      <c r="B20" s="58">
        <v>1541</v>
      </c>
      <c r="C20" s="60">
        <v>776</v>
      </c>
      <c r="D20" s="60">
        <v>765</v>
      </c>
      <c r="F20" s="11"/>
      <c r="G20" s="89">
        <f>C65</f>
        <v>6938</v>
      </c>
      <c r="H20" s="90"/>
      <c r="I20" s="21" t="str">
        <f>A65</f>
        <v>50～54</v>
      </c>
      <c r="J20" s="89">
        <f>D65</f>
        <v>6520</v>
      </c>
      <c r="K20" s="90"/>
      <c r="L20" s="12"/>
    </row>
    <row r="21" spans="1:12" ht="17.25" customHeight="1">
      <c r="A21" s="14">
        <v>13</v>
      </c>
      <c r="B21" s="58">
        <v>1591</v>
      </c>
      <c r="C21" s="60">
        <v>825</v>
      </c>
      <c r="D21" s="60">
        <v>766</v>
      </c>
      <c r="F21" s="11"/>
      <c r="G21" s="89">
        <f>C59</f>
        <v>7614</v>
      </c>
      <c r="H21" s="90"/>
      <c r="I21" s="21" t="str">
        <f>A59</f>
        <v>45～49</v>
      </c>
      <c r="J21" s="89">
        <f>D59</f>
        <v>7318</v>
      </c>
      <c r="K21" s="90"/>
      <c r="L21" s="12"/>
    </row>
    <row r="22" spans="1:12" ht="17.25" customHeight="1">
      <c r="A22" s="14">
        <v>14</v>
      </c>
      <c r="B22" s="58">
        <v>1744</v>
      </c>
      <c r="C22" s="60">
        <v>877</v>
      </c>
      <c r="D22" s="60">
        <v>867</v>
      </c>
      <c r="F22" s="11"/>
      <c r="G22" s="89">
        <f>C53</f>
        <v>6873</v>
      </c>
      <c r="H22" s="90"/>
      <c r="I22" s="21" t="str">
        <f>A53</f>
        <v>40～44</v>
      </c>
      <c r="J22" s="89">
        <f>D53</f>
        <v>6686</v>
      </c>
      <c r="K22" s="90"/>
      <c r="L22" s="12"/>
    </row>
    <row r="23" spans="1:12" ht="17.25" customHeight="1">
      <c r="A23" s="14" t="s">
        <v>9</v>
      </c>
      <c r="B23" s="58">
        <v>9081</v>
      </c>
      <c r="C23" s="59">
        <v>4617</v>
      </c>
      <c r="D23" s="59">
        <v>4464</v>
      </c>
      <c r="F23" s="11"/>
      <c r="G23" s="89">
        <f>C47</f>
        <v>5627</v>
      </c>
      <c r="H23" s="90"/>
      <c r="I23" s="21" t="str">
        <f>A47</f>
        <v>35～39</v>
      </c>
      <c r="J23" s="89">
        <f>D47</f>
        <v>5505</v>
      </c>
      <c r="K23" s="90"/>
      <c r="L23" s="12"/>
    </row>
    <row r="24" spans="1:12" ht="17.25" customHeight="1">
      <c r="A24" s="14">
        <v>15</v>
      </c>
      <c r="B24" s="58">
        <v>1776</v>
      </c>
      <c r="C24" s="60">
        <v>880</v>
      </c>
      <c r="D24" s="60">
        <v>896</v>
      </c>
      <c r="F24" s="11"/>
      <c r="G24" s="89">
        <f>C41</f>
        <v>4894</v>
      </c>
      <c r="H24" s="90"/>
      <c r="I24" s="21" t="str">
        <f>A41</f>
        <v>30～34</v>
      </c>
      <c r="J24" s="89">
        <f>D41</f>
        <v>4785</v>
      </c>
      <c r="K24" s="90"/>
      <c r="L24" s="12"/>
    </row>
    <row r="25" spans="1:12" ht="17.25" customHeight="1">
      <c r="A25" s="14">
        <v>16</v>
      </c>
      <c r="B25" s="58">
        <v>1761</v>
      </c>
      <c r="C25" s="60">
        <v>918</v>
      </c>
      <c r="D25" s="60">
        <v>843</v>
      </c>
      <c r="F25" s="11"/>
      <c r="G25" s="89">
        <f>C35</f>
        <v>4349</v>
      </c>
      <c r="H25" s="90"/>
      <c r="I25" s="21" t="str">
        <f>A35</f>
        <v>25～29</v>
      </c>
      <c r="J25" s="89">
        <f>D35</f>
        <v>4311</v>
      </c>
      <c r="K25" s="90"/>
      <c r="L25" s="12"/>
    </row>
    <row r="26" spans="1:12" ht="17.25" customHeight="1">
      <c r="A26" s="14">
        <v>17</v>
      </c>
      <c r="B26" s="58">
        <v>1816</v>
      </c>
      <c r="C26" s="60">
        <v>875</v>
      </c>
      <c r="D26" s="60">
        <v>941</v>
      </c>
      <c r="F26" s="11"/>
      <c r="G26" s="89">
        <f>C29</f>
        <v>4635</v>
      </c>
      <c r="H26" s="90"/>
      <c r="I26" s="21" t="str">
        <f>A29</f>
        <v>20～24</v>
      </c>
      <c r="J26" s="89">
        <f>D29</f>
        <v>4500</v>
      </c>
      <c r="K26" s="90"/>
      <c r="L26" s="12"/>
    </row>
    <row r="27" spans="1:12" ht="17.25" customHeight="1">
      <c r="A27" s="14">
        <v>18</v>
      </c>
      <c r="B27" s="58">
        <v>1869</v>
      </c>
      <c r="C27" s="60">
        <v>973</v>
      </c>
      <c r="D27" s="60">
        <v>896</v>
      </c>
      <c r="F27" s="11"/>
      <c r="G27" s="89">
        <f>C23</f>
        <v>4617</v>
      </c>
      <c r="H27" s="90"/>
      <c r="I27" s="21" t="str">
        <f>A23</f>
        <v>15～19</v>
      </c>
      <c r="J27" s="89">
        <f>D23</f>
        <v>4464</v>
      </c>
      <c r="K27" s="90"/>
      <c r="L27" s="12"/>
    </row>
    <row r="28" spans="1:12" ht="17.25" customHeight="1">
      <c r="A28" s="14">
        <v>19</v>
      </c>
      <c r="B28" s="58">
        <v>1859</v>
      </c>
      <c r="C28" s="60">
        <v>971</v>
      </c>
      <c r="D28" s="60">
        <v>888</v>
      </c>
      <c r="F28" s="11"/>
      <c r="G28" s="89">
        <f>C17</f>
        <v>4044</v>
      </c>
      <c r="H28" s="90"/>
      <c r="I28" s="21" t="str">
        <f>A17</f>
        <v>10～14</v>
      </c>
      <c r="J28" s="89">
        <f>D17</f>
        <v>3894</v>
      </c>
      <c r="K28" s="90"/>
      <c r="L28" s="12"/>
    </row>
    <row r="29" spans="1:12" ht="17.25" customHeight="1">
      <c r="A29" s="14" t="s">
        <v>11</v>
      </c>
      <c r="B29" s="58">
        <v>9135</v>
      </c>
      <c r="C29" s="59">
        <v>4635</v>
      </c>
      <c r="D29" s="59">
        <v>4500</v>
      </c>
      <c r="F29" s="11"/>
      <c r="G29" s="89">
        <f>C11</f>
        <v>3888</v>
      </c>
      <c r="H29" s="90"/>
      <c r="I29" s="21" t="str">
        <f>A11</f>
        <v>5～9</v>
      </c>
      <c r="J29" s="89">
        <f>D11</f>
        <v>3610</v>
      </c>
      <c r="K29" s="90"/>
      <c r="L29" s="12"/>
    </row>
    <row r="30" spans="1:12" ht="17.25" customHeight="1">
      <c r="A30" s="14">
        <v>20</v>
      </c>
      <c r="B30" s="58">
        <v>1908</v>
      </c>
      <c r="C30" s="60">
        <v>951</v>
      </c>
      <c r="D30" s="60">
        <v>957</v>
      </c>
      <c r="F30" s="11"/>
      <c r="G30" s="96">
        <f>C5</f>
        <v>3334</v>
      </c>
      <c r="H30" s="97"/>
      <c r="I30" s="22" t="str">
        <f>A5</f>
        <v>0～4</v>
      </c>
      <c r="J30" s="96">
        <f>D5</f>
        <v>3123</v>
      </c>
      <c r="K30" s="97"/>
      <c r="L30" s="12"/>
    </row>
    <row r="31" spans="1:12" ht="17.25" customHeight="1">
      <c r="A31" s="14">
        <v>21</v>
      </c>
      <c r="B31" s="58">
        <v>1951</v>
      </c>
      <c r="C31" s="60">
        <v>1000</v>
      </c>
      <c r="D31" s="60">
        <v>951</v>
      </c>
      <c r="F31" s="11"/>
      <c r="G31" s="23"/>
      <c r="H31" s="23"/>
      <c r="I31" s="15"/>
      <c r="J31" s="23"/>
      <c r="K31" s="24" t="s">
        <v>124</v>
      </c>
      <c r="L31" s="12"/>
    </row>
    <row r="32" spans="1:12" ht="17.25" customHeight="1">
      <c r="A32" s="14">
        <v>22</v>
      </c>
      <c r="B32" s="58">
        <v>1798</v>
      </c>
      <c r="C32" s="60">
        <v>948</v>
      </c>
      <c r="D32" s="60">
        <v>850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58">
        <v>1802</v>
      </c>
      <c r="C33" s="60">
        <v>891</v>
      </c>
      <c r="D33" s="60">
        <v>911</v>
      </c>
    </row>
    <row r="34" spans="1:4" ht="17.25" customHeight="1">
      <c r="A34" s="14">
        <v>24</v>
      </c>
      <c r="B34" s="58">
        <v>1676</v>
      </c>
      <c r="C34" s="60">
        <v>845</v>
      </c>
      <c r="D34" s="60">
        <v>831</v>
      </c>
    </row>
    <row r="35" spans="1:4" ht="17.25" customHeight="1">
      <c r="A35" s="14" t="s">
        <v>12</v>
      </c>
      <c r="B35" s="58">
        <v>8660</v>
      </c>
      <c r="C35" s="59">
        <v>4349</v>
      </c>
      <c r="D35" s="59">
        <v>4311</v>
      </c>
    </row>
    <row r="36" spans="1:4" ht="17.25" customHeight="1">
      <c r="A36" s="14">
        <v>25</v>
      </c>
      <c r="B36" s="58">
        <v>1687</v>
      </c>
      <c r="C36" s="60">
        <v>846</v>
      </c>
      <c r="D36" s="60">
        <v>841</v>
      </c>
    </row>
    <row r="37" spans="1:4" ht="17.25" customHeight="1">
      <c r="A37" s="14">
        <v>26</v>
      </c>
      <c r="B37" s="58">
        <v>1748</v>
      </c>
      <c r="C37" s="60">
        <v>876</v>
      </c>
      <c r="D37" s="60">
        <v>872</v>
      </c>
    </row>
    <row r="38" spans="1:4" ht="17.25" customHeight="1">
      <c r="A38" s="14">
        <v>27</v>
      </c>
      <c r="B38" s="58">
        <v>1702</v>
      </c>
      <c r="C38" s="60">
        <v>883</v>
      </c>
      <c r="D38" s="60">
        <v>819</v>
      </c>
    </row>
    <row r="39" spans="1:4" ht="17.25" customHeight="1">
      <c r="A39" s="14">
        <v>28</v>
      </c>
      <c r="B39" s="58">
        <v>1724</v>
      </c>
      <c r="C39" s="60">
        <v>852</v>
      </c>
      <c r="D39" s="60">
        <v>872</v>
      </c>
    </row>
    <row r="40" spans="1:4" ht="17.25" customHeight="1">
      <c r="A40" s="14">
        <v>29</v>
      </c>
      <c r="B40" s="58">
        <v>1799</v>
      </c>
      <c r="C40" s="60">
        <v>892</v>
      </c>
      <c r="D40" s="60">
        <v>907</v>
      </c>
    </row>
    <row r="41" spans="1:4" ht="17.25" customHeight="1">
      <c r="A41" s="14" t="s">
        <v>14</v>
      </c>
      <c r="B41" s="58">
        <v>9679</v>
      </c>
      <c r="C41" s="59">
        <v>4894</v>
      </c>
      <c r="D41" s="59">
        <v>4785</v>
      </c>
    </row>
    <row r="42" spans="1:4" ht="17.25" customHeight="1">
      <c r="A42" s="14">
        <v>30</v>
      </c>
      <c r="B42" s="58">
        <v>1851</v>
      </c>
      <c r="C42" s="60">
        <v>919</v>
      </c>
      <c r="D42" s="60">
        <v>932</v>
      </c>
    </row>
    <row r="43" spans="1:4" ht="17.25" customHeight="1">
      <c r="A43" s="14">
        <v>31</v>
      </c>
      <c r="B43" s="58">
        <v>1833</v>
      </c>
      <c r="C43" s="60">
        <v>915</v>
      </c>
      <c r="D43" s="60">
        <v>918</v>
      </c>
    </row>
    <row r="44" spans="1:4" ht="17.25" customHeight="1">
      <c r="A44" s="14">
        <v>32</v>
      </c>
      <c r="B44" s="58">
        <v>1976</v>
      </c>
      <c r="C44" s="60">
        <v>1060</v>
      </c>
      <c r="D44" s="60">
        <v>916</v>
      </c>
    </row>
    <row r="45" spans="1:4" ht="17.25" customHeight="1">
      <c r="A45" s="14">
        <v>33</v>
      </c>
      <c r="B45" s="58">
        <v>1978</v>
      </c>
      <c r="C45" s="60">
        <v>981</v>
      </c>
      <c r="D45" s="60">
        <v>997</v>
      </c>
    </row>
    <row r="46" spans="1:4" ht="17.25" customHeight="1">
      <c r="A46" s="14">
        <v>34</v>
      </c>
      <c r="B46" s="58">
        <v>2041</v>
      </c>
      <c r="C46" s="60">
        <v>1019</v>
      </c>
      <c r="D46" s="60">
        <v>1022</v>
      </c>
    </row>
    <row r="47" spans="1:4" ht="17.25" customHeight="1">
      <c r="A47" s="14" t="s">
        <v>37</v>
      </c>
      <c r="B47" s="58">
        <v>11132</v>
      </c>
      <c r="C47" s="59">
        <v>5627</v>
      </c>
      <c r="D47" s="59">
        <v>5505</v>
      </c>
    </row>
    <row r="48" spans="1:4" ht="17.25" customHeight="1">
      <c r="A48" s="14">
        <v>35</v>
      </c>
      <c r="B48" s="58">
        <v>2094</v>
      </c>
      <c r="C48" s="60">
        <v>1053</v>
      </c>
      <c r="D48" s="60">
        <v>1041</v>
      </c>
    </row>
    <row r="49" spans="1:4" ht="17.25" customHeight="1">
      <c r="A49" s="14">
        <v>36</v>
      </c>
      <c r="B49" s="58">
        <v>2134</v>
      </c>
      <c r="C49" s="60">
        <v>1059</v>
      </c>
      <c r="D49" s="60">
        <v>1075</v>
      </c>
    </row>
    <row r="50" spans="1:4" ht="17.25" customHeight="1">
      <c r="A50" s="14">
        <v>37</v>
      </c>
      <c r="B50" s="58">
        <v>2236</v>
      </c>
      <c r="C50" s="60">
        <v>1123</v>
      </c>
      <c r="D50" s="60">
        <v>1113</v>
      </c>
    </row>
    <row r="51" spans="1:4" ht="17.25" customHeight="1">
      <c r="A51" s="14">
        <v>38</v>
      </c>
      <c r="B51" s="58">
        <v>2275</v>
      </c>
      <c r="C51" s="60">
        <v>1188</v>
      </c>
      <c r="D51" s="60">
        <v>1087</v>
      </c>
    </row>
    <row r="52" spans="1:4" ht="17.25" customHeight="1">
      <c r="A52" s="14">
        <v>39</v>
      </c>
      <c r="B52" s="58">
        <v>2393</v>
      </c>
      <c r="C52" s="60">
        <v>1204</v>
      </c>
      <c r="D52" s="60">
        <v>1189</v>
      </c>
    </row>
    <row r="53" spans="1:4" ht="17.25" customHeight="1">
      <c r="A53" s="14" t="s">
        <v>17</v>
      </c>
      <c r="B53" s="58">
        <v>13559</v>
      </c>
      <c r="C53" s="59">
        <v>6873</v>
      </c>
      <c r="D53" s="59">
        <v>6686</v>
      </c>
    </row>
    <row r="54" spans="1:4" ht="17.25" customHeight="1">
      <c r="A54" s="14">
        <v>40</v>
      </c>
      <c r="B54" s="58">
        <v>2457</v>
      </c>
      <c r="C54" s="60">
        <v>1262</v>
      </c>
      <c r="D54" s="60">
        <v>1195</v>
      </c>
    </row>
    <row r="55" spans="1:4" ht="17.25" customHeight="1">
      <c r="A55" s="14">
        <v>41</v>
      </c>
      <c r="B55" s="58">
        <v>2423</v>
      </c>
      <c r="C55" s="60">
        <v>1181</v>
      </c>
      <c r="D55" s="60">
        <v>1242</v>
      </c>
    </row>
    <row r="56" spans="1:4" ht="17.25" customHeight="1">
      <c r="A56" s="14">
        <v>42</v>
      </c>
      <c r="B56" s="58">
        <v>2767</v>
      </c>
      <c r="C56" s="60">
        <v>1431</v>
      </c>
      <c r="D56" s="60">
        <v>1336</v>
      </c>
    </row>
    <row r="57" spans="1:4" ht="17.25" customHeight="1">
      <c r="A57" s="14">
        <v>43</v>
      </c>
      <c r="B57" s="58">
        <v>2903</v>
      </c>
      <c r="C57" s="60">
        <v>1474</v>
      </c>
      <c r="D57" s="60">
        <v>1429</v>
      </c>
    </row>
    <row r="58" spans="1:4" ht="17.25" customHeight="1">
      <c r="A58" s="14">
        <v>44</v>
      </c>
      <c r="B58" s="58">
        <v>3009</v>
      </c>
      <c r="C58" s="60">
        <v>1525</v>
      </c>
      <c r="D58" s="60">
        <v>1484</v>
      </c>
    </row>
    <row r="59" spans="1:4" ht="17.25" customHeight="1">
      <c r="A59" s="14" t="s">
        <v>19</v>
      </c>
      <c r="B59" s="58">
        <v>14932</v>
      </c>
      <c r="C59" s="59">
        <v>7614</v>
      </c>
      <c r="D59" s="59">
        <v>7318</v>
      </c>
    </row>
    <row r="60" spans="1:4" ht="17.25" customHeight="1">
      <c r="A60" s="14">
        <v>45</v>
      </c>
      <c r="B60" s="58">
        <v>3069</v>
      </c>
      <c r="C60" s="60">
        <v>1527</v>
      </c>
      <c r="D60" s="60">
        <v>1542</v>
      </c>
    </row>
    <row r="61" spans="1:4" ht="17.25" customHeight="1">
      <c r="A61" s="14">
        <v>46</v>
      </c>
      <c r="B61" s="58">
        <v>3037</v>
      </c>
      <c r="C61" s="60">
        <v>1561</v>
      </c>
      <c r="D61" s="60">
        <v>1476</v>
      </c>
    </row>
    <row r="62" spans="1:4" ht="17.25" customHeight="1">
      <c r="A62" s="14">
        <v>47</v>
      </c>
      <c r="B62" s="58">
        <v>2967</v>
      </c>
      <c r="C62" s="60">
        <v>1496</v>
      </c>
      <c r="D62" s="60">
        <v>1471</v>
      </c>
    </row>
    <row r="63" spans="1:4" ht="17.25" customHeight="1">
      <c r="A63" s="14">
        <v>48</v>
      </c>
      <c r="B63" s="58">
        <v>2931</v>
      </c>
      <c r="C63" s="60">
        <v>1488</v>
      </c>
      <c r="D63" s="60">
        <v>1443</v>
      </c>
    </row>
    <row r="64" spans="1:4" ht="17.25" customHeight="1">
      <c r="A64" s="14">
        <v>49</v>
      </c>
      <c r="B64" s="58">
        <v>2928</v>
      </c>
      <c r="C64" s="60">
        <v>1542</v>
      </c>
      <c r="D64" s="60">
        <v>1386</v>
      </c>
    </row>
    <row r="65" spans="1:4" ht="17.25" customHeight="1">
      <c r="A65" s="14" t="s">
        <v>5</v>
      </c>
      <c r="B65" s="58">
        <v>13458</v>
      </c>
      <c r="C65" s="59">
        <v>6938</v>
      </c>
      <c r="D65" s="59">
        <v>6520</v>
      </c>
    </row>
    <row r="66" spans="1:4" ht="17.25" customHeight="1">
      <c r="A66" s="28">
        <v>50</v>
      </c>
      <c r="B66" s="58">
        <v>3056</v>
      </c>
      <c r="C66" s="60">
        <v>1545</v>
      </c>
      <c r="D66" s="60">
        <v>1511</v>
      </c>
    </row>
    <row r="67" spans="1:4" ht="17.25" customHeight="1">
      <c r="A67" s="28">
        <v>51</v>
      </c>
      <c r="B67" s="58">
        <v>2222</v>
      </c>
      <c r="C67" s="60">
        <v>1170</v>
      </c>
      <c r="D67" s="60">
        <v>1052</v>
      </c>
    </row>
    <row r="68" spans="1:4" ht="17.25" customHeight="1">
      <c r="A68" s="28">
        <v>52</v>
      </c>
      <c r="B68" s="58">
        <v>2937</v>
      </c>
      <c r="C68" s="60">
        <v>1521</v>
      </c>
      <c r="D68" s="60">
        <v>1416</v>
      </c>
    </row>
    <row r="69" spans="1:4" ht="17.25" customHeight="1">
      <c r="A69" s="28">
        <v>53</v>
      </c>
      <c r="B69" s="58">
        <v>2646</v>
      </c>
      <c r="C69" s="60">
        <v>1358</v>
      </c>
      <c r="D69" s="60">
        <v>1288</v>
      </c>
    </row>
    <row r="70" spans="1:4" ht="17.25" customHeight="1">
      <c r="A70" s="28">
        <v>54</v>
      </c>
      <c r="B70" s="58">
        <v>2597</v>
      </c>
      <c r="C70" s="60">
        <v>1344</v>
      </c>
      <c r="D70" s="60">
        <v>1253</v>
      </c>
    </row>
    <row r="71" spans="1:4" ht="17.25" customHeight="1">
      <c r="A71" s="28" t="s">
        <v>6</v>
      </c>
      <c r="B71" s="58">
        <v>11808</v>
      </c>
      <c r="C71" s="59">
        <v>5967</v>
      </c>
      <c r="D71" s="59">
        <v>5841</v>
      </c>
    </row>
    <row r="72" spans="1:4" ht="17.25" customHeight="1">
      <c r="A72" s="28">
        <v>55</v>
      </c>
      <c r="B72" s="58">
        <v>2328</v>
      </c>
      <c r="C72" s="60">
        <v>1189</v>
      </c>
      <c r="D72" s="60">
        <v>1139</v>
      </c>
    </row>
    <row r="73" spans="1:4" ht="17.25" customHeight="1">
      <c r="A73" s="28">
        <v>56</v>
      </c>
      <c r="B73" s="58">
        <v>2388</v>
      </c>
      <c r="C73" s="60">
        <v>1194</v>
      </c>
      <c r="D73" s="60">
        <v>1194</v>
      </c>
    </row>
    <row r="74" spans="1:4" ht="17.25" customHeight="1">
      <c r="A74" s="28">
        <v>57</v>
      </c>
      <c r="B74" s="58">
        <v>2319</v>
      </c>
      <c r="C74" s="60">
        <v>1174</v>
      </c>
      <c r="D74" s="60">
        <v>1145</v>
      </c>
    </row>
    <row r="75" spans="1:4" ht="17.25" customHeight="1">
      <c r="A75" s="28">
        <v>58</v>
      </c>
      <c r="B75" s="58">
        <v>2387</v>
      </c>
      <c r="C75" s="60">
        <v>1223</v>
      </c>
      <c r="D75" s="60">
        <v>1164</v>
      </c>
    </row>
    <row r="76" spans="1:4" ht="17.25" customHeight="1">
      <c r="A76" s="28">
        <v>59</v>
      </c>
      <c r="B76" s="58">
        <v>2386</v>
      </c>
      <c r="C76" s="60">
        <v>1187</v>
      </c>
      <c r="D76" s="60">
        <v>1199</v>
      </c>
    </row>
    <row r="77" spans="1:4" ht="17.25" customHeight="1">
      <c r="A77" s="28" t="s">
        <v>8</v>
      </c>
      <c r="B77" s="58">
        <v>11583</v>
      </c>
      <c r="C77" s="59">
        <v>5633</v>
      </c>
      <c r="D77" s="59">
        <v>5950</v>
      </c>
    </row>
    <row r="78" spans="1:4" ht="17.25" customHeight="1">
      <c r="A78" s="28">
        <v>60</v>
      </c>
      <c r="B78" s="58">
        <v>2248</v>
      </c>
      <c r="C78" s="60">
        <v>1100</v>
      </c>
      <c r="D78" s="60">
        <v>1148</v>
      </c>
    </row>
    <row r="79" spans="1:4" ht="17.25" customHeight="1">
      <c r="A79" s="28">
        <v>61</v>
      </c>
      <c r="B79" s="58">
        <v>2210</v>
      </c>
      <c r="C79" s="60">
        <v>1069</v>
      </c>
      <c r="D79" s="60">
        <v>1141</v>
      </c>
    </row>
    <row r="80" spans="1:4" ht="17.25" customHeight="1">
      <c r="A80" s="28">
        <v>62</v>
      </c>
      <c r="B80" s="58">
        <v>2335</v>
      </c>
      <c r="C80" s="60">
        <v>1124</v>
      </c>
      <c r="D80" s="60">
        <v>1211</v>
      </c>
    </row>
    <row r="81" spans="1:4" ht="17.25" customHeight="1">
      <c r="A81" s="28">
        <v>63</v>
      </c>
      <c r="B81" s="58">
        <v>2318</v>
      </c>
      <c r="C81" s="60">
        <v>1108</v>
      </c>
      <c r="D81" s="60">
        <v>1210</v>
      </c>
    </row>
    <row r="82" spans="1:4" ht="17.25" customHeight="1">
      <c r="A82" s="28">
        <v>64</v>
      </c>
      <c r="B82" s="58">
        <v>2472</v>
      </c>
      <c r="C82" s="60">
        <v>1232</v>
      </c>
      <c r="D82" s="60">
        <v>1240</v>
      </c>
    </row>
    <row r="83" spans="1:4" ht="17.25" customHeight="1">
      <c r="A83" s="28" t="s">
        <v>10</v>
      </c>
      <c r="B83" s="58">
        <v>15403</v>
      </c>
      <c r="C83" s="59">
        <v>7537</v>
      </c>
      <c r="D83" s="59">
        <v>7866</v>
      </c>
    </row>
    <row r="84" spans="1:4" ht="17.25" customHeight="1">
      <c r="A84" s="28">
        <v>65</v>
      </c>
      <c r="B84" s="58">
        <v>2700</v>
      </c>
      <c r="C84" s="60">
        <v>1393</v>
      </c>
      <c r="D84" s="60">
        <v>1307</v>
      </c>
    </row>
    <row r="85" spans="1:4" ht="17.25" customHeight="1">
      <c r="A85" s="28">
        <v>66</v>
      </c>
      <c r="B85" s="58">
        <v>2911</v>
      </c>
      <c r="C85" s="60">
        <v>1391</v>
      </c>
      <c r="D85" s="60">
        <v>1520</v>
      </c>
    </row>
    <row r="86" spans="1:4" ht="17.25" customHeight="1">
      <c r="A86" s="28">
        <v>67</v>
      </c>
      <c r="B86" s="58">
        <v>3051</v>
      </c>
      <c r="C86" s="60">
        <v>1491</v>
      </c>
      <c r="D86" s="60">
        <v>1560</v>
      </c>
    </row>
    <row r="87" spans="1:4" ht="17.25" customHeight="1">
      <c r="A87" s="28">
        <v>68</v>
      </c>
      <c r="B87" s="58">
        <v>3483</v>
      </c>
      <c r="C87" s="60">
        <v>1661</v>
      </c>
      <c r="D87" s="60">
        <v>1822</v>
      </c>
    </row>
    <row r="88" spans="1:4" ht="17.25" customHeight="1">
      <c r="A88" s="28">
        <v>69</v>
      </c>
      <c r="B88" s="58">
        <v>3258</v>
      </c>
      <c r="C88" s="60">
        <v>1601</v>
      </c>
      <c r="D88" s="60">
        <v>1657</v>
      </c>
    </row>
    <row r="89" spans="1:4" ht="17.25" customHeight="1">
      <c r="A89" s="28" t="s">
        <v>3</v>
      </c>
      <c r="B89" s="58">
        <v>12872</v>
      </c>
      <c r="C89" s="59">
        <v>6074</v>
      </c>
      <c r="D89" s="59">
        <v>6798</v>
      </c>
    </row>
    <row r="90" spans="1:4" ht="17.25" customHeight="1">
      <c r="A90" s="28">
        <v>70</v>
      </c>
      <c r="B90" s="58">
        <v>3335</v>
      </c>
      <c r="C90" s="60">
        <v>1638</v>
      </c>
      <c r="D90" s="60">
        <v>1697</v>
      </c>
    </row>
    <row r="91" spans="1:4" ht="17.25" customHeight="1">
      <c r="A91" s="28">
        <v>71</v>
      </c>
      <c r="B91" s="58">
        <v>2307</v>
      </c>
      <c r="C91" s="60">
        <v>1104</v>
      </c>
      <c r="D91" s="60">
        <v>1203</v>
      </c>
    </row>
    <row r="92" spans="1:4" ht="17.25" customHeight="1">
      <c r="A92" s="28">
        <v>72</v>
      </c>
      <c r="B92" s="58">
        <v>2059</v>
      </c>
      <c r="C92" s="60">
        <v>921</v>
      </c>
      <c r="D92" s="60">
        <v>1138</v>
      </c>
    </row>
    <row r="93" spans="1:4" ht="17.25" customHeight="1">
      <c r="A93" s="28">
        <v>73</v>
      </c>
      <c r="B93" s="58">
        <v>2496</v>
      </c>
      <c r="C93" s="60">
        <v>1174</v>
      </c>
      <c r="D93" s="60">
        <v>1322</v>
      </c>
    </row>
    <row r="94" spans="1:4" ht="17.25" customHeight="1">
      <c r="A94" s="28">
        <v>74</v>
      </c>
      <c r="B94" s="58">
        <v>2675</v>
      </c>
      <c r="C94" s="60">
        <v>1237</v>
      </c>
      <c r="D94" s="60">
        <v>1438</v>
      </c>
    </row>
    <row r="95" spans="1:4" ht="17.25" customHeight="1">
      <c r="A95" s="14" t="s">
        <v>13</v>
      </c>
      <c r="B95" s="58">
        <v>10943</v>
      </c>
      <c r="C95" s="59">
        <v>4801</v>
      </c>
      <c r="D95" s="59">
        <v>6142</v>
      </c>
    </row>
    <row r="96" spans="1:4" ht="17.25" customHeight="1">
      <c r="A96" s="28">
        <v>75</v>
      </c>
      <c r="B96" s="58">
        <v>2467</v>
      </c>
      <c r="C96" s="60">
        <v>1081</v>
      </c>
      <c r="D96" s="60">
        <v>1386</v>
      </c>
    </row>
    <row r="97" spans="1:4" ht="17.25" customHeight="1">
      <c r="A97" s="28">
        <v>76</v>
      </c>
      <c r="B97" s="58">
        <v>2428</v>
      </c>
      <c r="C97" s="60">
        <v>1074</v>
      </c>
      <c r="D97" s="60">
        <v>1354</v>
      </c>
    </row>
    <row r="98" spans="1:4" ht="17.25" customHeight="1">
      <c r="A98" s="28">
        <v>77</v>
      </c>
      <c r="B98" s="58">
        <v>2272</v>
      </c>
      <c r="C98" s="60">
        <v>1028</v>
      </c>
      <c r="D98" s="60">
        <v>1244</v>
      </c>
    </row>
    <row r="99" spans="1:4" ht="17.25" customHeight="1">
      <c r="A99" s="28">
        <v>78</v>
      </c>
      <c r="B99" s="58">
        <v>1951</v>
      </c>
      <c r="C99" s="60">
        <v>831</v>
      </c>
      <c r="D99" s="60">
        <v>1120</v>
      </c>
    </row>
    <row r="100" spans="1:4" ht="17.25" customHeight="1">
      <c r="A100" s="28">
        <v>79</v>
      </c>
      <c r="B100" s="58">
        <v>1825</v>
      </c>
      <c r="C100" s="60">
        <v>787</v>
      </c>
      <c r="D100" s="60">
        <v>1038</v>
      </c>
    </row>
    <row r="101" spans="1:4" ht="17.25" customHeight="1">
      <c r="A101" s="28" t="s">
        <v>15</v>
      </c>
      <c r="B101" s="58">
        <v>8469</v>
      </c>
      <c r="C101" s="59">
        <v>3468</v>
      </c>
      <c r="D101" s="59">
        <v>5001</v>
      </c>
    </row>
    <row r="102" spans="1:4" ht="17.25" customHeight="1">
      <c r="A102" s="28">
        <v>80</v>
      </c>
      <c r="B102" s="58">
        <v>1981</v>
      </c>
      <c r="C102" s="60">
        <v>841</v>
      </c>
      <c r="D102" s="60">
        <v>1140</v>
      </c>
    </row>
    <row r="103" spans="1:4" ht="17.25" customHeight="1">
      <c r="A103" s="28">
        <v>81</v>
      </c>
      <c r="B103" s="58">
        <v>1737</v>
      </c>
      <c r="C103" s="60">
        <v>709</v>
      </c>
      <c r="D103" s="60">
        <v>1028</v>
      </c>
    </row>
    <row r="104" spans="1:4" ht="17.25" customHeight="1">
      <c r="A104" s="28">
        <v>82</v>
      </c>
      <c r="B104" s="58">
        <v>1720</v>
      </c>
      <c r="C104" s="60">
        <v>720</v>
      </c>
      <c r="D104" s="60">
        <v>1000</v>
      </c>
    </row>
    <row r="105" spans="1:4" ht="17.25" customHeight="1">
      <c r="A105" s="28">
        <v>83</v>
      </c>
      <c r="B105" s="58">
        <v>1549</v>
      </c>
      <c r="C105" s="60">
        <v>625</v>
      </c>
      <c r="D105" s="60">
        <v>924</v>
      </c>
    </row>
    <row r="106" spans="1:4" ht="17.25" customHeight="1">
      <c r="A106" s="28">
        <v>84</v>
      </c>
      <c r="B106" s="58">
        <v>1482</v>
      </c>
      <c r="C106" s="60">
        <v>573</v>
      </c>
      <c r="D106" s="60">
        <v>909</v>
      </c>
    </row>
    <row r="107" spans="1:4" ht="17.25" customHeight="1">
      <c r="A107" s="28" t="s">
        <v>16</v>
      </c>
      <c r="B107" s="58">
        <v>5161</v>
      </c>
      <c r="C107" s="59">
        <v>1809</v>
      </c>
      <c r="D107" s="59">
        <v>3352</v>
      </c>
    </row>
    <row r="108" spans="1:4" ht="17.25" customHeight="1">
      <c r="A108" s="28">
        <v>85</v>
      </c>
      <c r="B108" s="58">
        <v>1319</v>
      </c>
      <c r="C108" s="60">
        <v>507</v>
      </c>
      <c r="D108" s="60">
        <v>812</v>
      </c>
    </row>
    <row r="109" spans="1:4" ht="17.25" customHeight="1">
      <c r="A109" s="28">
        <v>86</v>
      </c>
      <c r="B109" s="58">
        <v>1153</v>
      </c>
      <c r="C109" s="60">
        <v>438</v>
      </c>
      <c r="D109" s="60">
        <v>715</v>
      </c>
    </row>
    <row r="110" spans="1:4" ht="17.25" customHeight="1">
      <c r="A110" s="28">
        <v>87</v>
      </c>
      <c r="B110" s="58">
        <v>984</v>
      </c>
      <c r="C110" s="60">
        <v>328</v>
      </c>
      <c r="D110" s="60">
        <v>656</v>
      </c>
    </row>
    <row r="111" spans="1:4" ht="17.25" customHeight="1">
      <c r="A111" s="28">
        <v>88</v>
      </c>
      <c r="B111" s="58">
        <v>901</v>
      </c>
      <c r="C111" s="60">
        <v>291</v>
      </c>
      <c r="D111" s="60">
        <v>610</v>
      </c>
    </row>
    <row r="112" spans="1:4" ht="17.25" customHeight="1">
      <c r="A112" s="28">
        <v>89</v>
      </c>
      <c r="B112" s="58">
        <v>804</v>
      </c>
      <c r="C112" s="60">
        <v>245</v>
      </c>
      <c r="D112" s="60">
        <v>559</v>
      </c>
    </row>
    <row r="113" spans="1:4" ht="17.25" customHeight="1">
      <c r="A113" s="28" t="s">
        <v>18</v>
      </c>
      <c r="B113" s="58">
        <v>2428</v>
      </c>
      <c r="C113" s="59">
        <v>676</v>
      </c>
      <c r="D113" s="59">
        <v>1752</v>
      </c>
    </row>
    <row r="114" spans="1:4" ht="17.25" customHeight="1">
      <c r="A114" s="28">
        <v>90</v>
      </c>
      <c r="B114" s="58">
        <v>710</v>
      </c>
      <c r="C114" s="60">
        <v>209</v>
      </c>
      <c r="D114" s="60">
        <v>501</v>
      </c>
    </row>
    <row r="115" spans="1:4" ht="17.25" customHeight="1">
      <c r="A115" s="28">
        <v>91</v>
      </c>
      <c r="B115" s="58">
        <v>601</v>
      </c>
      <c r="C115" s="60">
        <v>181</v>
      </c>
      <c r="D115" s="60">
        <v>420</v>
      </c>
    </row>
    <row r="116" spans="1:4" ht="17.25" customHeight="1">
      <c r="A116" s="28">
        <v>92</v>
      </c>
      <c r="B116" s="58">
        <v>478</v>
      </c>
      <c r="C116" s="60">
        <v>135</v>
      </c>
      <c r="D116" s="60">
        <v>343</v>
      </c>
    </row>
    <row r="117" spans="1:4" ht="17.25" customHeight="1">
      <c r="A117" s="28">
        <v>93</v>
      </c>
      <c r="B117" s="58">
        <v>362</v>
      </c>
      <c r="C117" s="60">
        <v>95</v>
      </c>
      <c r="D117" s="60">
        <v>267</v>
      </c>
    </row>
    <row r="118" spans="1:4" ht="17.25" customHeight="1">
      <c r="A118" s="28">
        <v>94</v>
      </c>
      <c r="B118" s="58">
        <v>277</v>
      </c>
      <c r="C118" s="60">
        <v>56</v>
      </c>
      <c r="D118" s="60">
        <v>221</v>
      </c>
    </row>
    <row r="119" spans="1:4" ht="17.25" customHeight="1">
      <c r="A119" s="28" t="s">
        <v>20</v>
      </c>
      <c r="B119" s="58">
        <v>581</v>
      </c>
      <c r="C119" s="59">
        <v>122</v>
      </c>
      <c r="D119" s="59">
        <v>459</v>
      </c>
    </row>
    <row r="120" spans="1:4" ht="17.25" customHeight="1">
      <c r="A120" s="28">
        <v>95</v>
      </c>
      <c r="B120" s="58">
        <v>196</v>
      </c>
      <c r="C120" s="60">
        <v>43</v>
      </c>
      <c r="D120" s="60">
        <v>153</v>
      </c>
    </row>
    <row r="121" spans="1:4" ht="17.25" customHeight="1">
      <c r="A121" s="28">
        <v>96</v>
      </c>
      <c r="B121" s="58">
        <v>165</v>
      </c>
      <c r="C121" s="60">
        <v>35</v>
      </c>
      <c r="D121" s="60">
        <v>130</v>
      </c>
    </row>
    <row r="122" spans="1:4" ht="17.25" customHeight="1">
      <c r="A122" s="28">
        <v>97</v>
      </c>
      <c r="B122" s="58">
        <v>96</v>
      </c>
      <c r="C122" s="60">
        <v>19</v>
      </c>
      <c r="D122" s="60">
        <v>77</v>
      </c>
    </row>
    <row r="123" spans="1:4" ht="17.25" customHeight="1">
      <c r="A123" s="28">
        <v>98</v>
      </c>
      <c r="B123" s="58">
        <v>68</v>
      </c>
      <c r="C123" s="60">
        <v>12</v>
      </c>
      <c r="D123" s="60">
        <v>56</v>
      </c>
    </row>
    <row r="124" spans="1:4" ht="17.25" customHeight="1">
      <c r="A124" s="28">
        <v>99</v>
      </c>
      <c r="B124" s="58">
        <v>56</v>
      </c>
      <c r="C124" s="60">
        <v>13</v>
      </c>
      <c r="D124" s="60">
        <v>43</v>
      </c>
    </row>
    <row r="125" spans="1:4" ht="17.25" customHeight="1">
      <c r="A125" s="29" t="s">
        <v>1</v>
      </c>
      <c r="B125" s="58">
        <v>116</v>
      </c>
      <c r="C125" s="60">
        <v>12</v>
      </c>
      <c r="D125" s="60">
        <v>104</v>
      </c>
    </row>
    <row r="126" spans="1:4" ht="17.25" customHeight="1">
      <c r="A126" s="30" t="s">
        <v>21</v>
      </c>
      <c r="B126" s="61">
        <v>1223</v>
      </c>
      <c r="C126" s="62">
        <v>682</v>
      </c>
      <c r="D126" s="62">
        <v>541</v>
      </c>
    </row>
    <row r="127" spans="1:4" ht="17.25" customHeight="1">
      <c r="A127" s="5"/>
      <c r="B127" s="5"/>
      <c r="C127" s="5"/>
      <c r="D127" s="24" t="s">
        <v>125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8" t="s">
        <v>127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192116</v>
      </c>
      <c r="C133" s="34">
        <f t="shared" ref="C133:D133" si="0">C4</f>
        <v>93594</v>
      </c>
      <c r="D133" s="34">
        <f t="shared" si="0"/>
        <v>98522</v>
      </c>
    </row>
    <row r="134" spans="1:4" ht="17.25" customHeight="1">
      <c r="A134" s="12" t="s">
        <v>26</v>
      </c>
      <c r="B134" s="1">
        <f>B5+B11+B17</f>
        <v>21893</v>
      </c>
      <c r="C134" s="1">
        <f t="shared" ref="C134:D134" si="1">C5+C11+C17</f>
        <v>11266</v>
      </c>
      <c r="D134" s="23">
        <f t="shared" si="1"/>
        <v>10627</v>
      </c>
    </row>
    <row r="135" spans="1:4" ht="17.25" customHeight="1">
      <c r="A135" s="12" t="s">
        <v>27</v>
      </c>
      <c r="B135" s="1">
        <f>B23+B29+B35+B41+B47+B53+B59+B65+B71+B77</f>
        <v>113027</v>
      </c>
      <c r="C135" s="1">
        <f t="shared" ref="C135:D135" si="2">C23+C29+C35+C41+C47+C53+C59+C65+C71+C77</f>
        <v>57147</v>
      </c>
      <c r="D135" s="23">
        <f t="shared" si="2"/>
        <v>55880</v>
      </c>
    </row>
    <row r="136" spans="1:4" ht="17.25" customHeight="1">
      <c r="A136" s="12" t="s">
        <v>28</v>
      </c>
      <c r="B136" s="1">
        <f>B83+B89+B95+B101+B107+B113+B119+B125</f>
        <v>55973</v>
      </c>
      <c r="C136" s="1">
        <f t="shared" ref="C136:D136" si="3">C83+C89+C95+C101+C107+C113+C119+C125</f>
        <v>24499</v>
      </c>
      <c r="D136" s="23">
        <f t="shared" si="3"/>
        <v>31474</v>
      </c>
    </row>
    <row r="137" spans="1:4" ht="17.25" customHeight="1">
      <c r="A137" s="27" t="s">
        <v>25</v>
      </c>
      <c r="B137" s="26">
        <f>B126</f>
        <v>1223</v>
      </c>
      <c r="C137" s="26">
        <f t="shared" ref="C137:D137" si="4">C126</f>
        <v>682</v>
      </c>
      <c r="D137" s="26">
        <f t="shared" si="4"/>
        <v>541</v>
      </c>
    </row>
    <row r="138" spans="1:4" ht="17.25" customHeight="1">
      <c r="D138" s="31" t="s">
        <v>125</v>
      </c>
    </row>
  </sheetData>
  <mergeCells count="46">
    <mergeCell ref="G28:H28"/>
    <mergeCell ref="G29:H29"/>
    <mergeCell ref="G30:H30"/>
    <mergeCell ref="J28:K28"/>
    <mergeCell ref="J29:K29"/>
    <mergeCell ref="J30:K30"/>
    <mergeCell ref="G13:H13"/>
    <mergeCell ref="G14:H14"/>
    <mergeCell ref="G15:H15"/>
    <mergeCell ref="G16:H16"/>
    <mergeCell ref="J10:K10"/>
    <mergeCell ref="J11:K11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45" fitToHeight="0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zoomScale="75" zoomScaleNormal="100" zoomScaleSheetLayoutView="75" workbookViewId="0"/>
  </sheetViews>
  <sheetFormatPr defaultColWidth="10" defaultRowHeight="17.25" customHeight="1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9"/>
      <c r="B2" s="41" t="s">
        <v>130</v>
      </c>
      <c r="C2" s="41"/>
      <c r="D2" s="41"/>
      <c r="E2" s="41"/>
      <c r="F2" s="41"/>
      <c r="G2" s="4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128</v>
      </c>
    </row>
    <row r="3" spans="1:33" ht="17.25" customHeight="1" thickTop="1">
      <c r="A3" s="98" t="s">
        <v>0</v>
      </c>
      <c r="B3" s="101" t="s">
        <v>38</v>
      </c>
      <c r="C3" s="101"/>
      <c r="D3" s="101"/>
      <c r="E3" s="103" t="s">
        <v>39</v>
      </c>
      <c r="F3" s="104"/>
      <c r="G3" s="104"/>
      <c r="H3" s="104"/>
      <c r="I3" s="104"/>
      <c r="J3" s="104"/>
      <c r="K3" s="104"/>
      <c r="L3" s="104"/>
      <c r="M3" s="104"/>
      <c r="N3" s="104" t="s">
        <v>40</v>
      </c>
      <c r="O3" s="104"/>
      <c r="P3" s="104"/>
      <c r="Q3" s="104"/>
      <c r="R3" s="104"/>
      <c r="S3" s="104"/>
      <c r="T3" s="104"/>
      <c r="U3" s="104"/>
      <c r="V3" s="105"/>
    </row>
    <row r="4" spans="1:33" ht="17.25" customHeight="1">
      <c r="A4" s="99"/>
      <c r="B4" s="102"/>
      <c r="C4" s="102"/>
      <c r="D4" s="102"/>
      <c r="E4" s="84"/>
      <c r="F4" s="84" t="s">
        <v>41</v>
      </c>
      <c r="G4" s="84"/>
      <c r="H4" s="96" t="s">
        <v>42</v>
      </c>
      <c r="I4" s="100"/>
      <c r="J4" s="106"/>
      <c r="K4" s="96" t="s">
        <v>43</v>
      </c>
      <c r="L4" s="100"/>
      <c r="M4" s="100"/>
      <c r="N4" s="107" t="s">
        <v>41</v>
      </c>
      <c r="O4" s="107"/>
      <c r="P4" s="108"/>
      <c r="Q4" s="96" t="s">
        <v>44</v>
      </c>
      <c r="R4" s="100"/>
      <c r="S4" s="106"/>
      <c r="T4" s="100" t="s">
        <v>45</v>
      </c>
      <c r="U4" s="100"/>
      <c r="V4" s="106"/>
    </row>
    <row r="5" spans="1:33" ht="17.25" customHeight="1">
      <c r="A5" s="100"/>
      <c r="B5" s="22" t="s">
        <v>46</v>
      </c>
      <c r="C5" s="22" t="s">
        <v>22</v>
      </c>
      <c r="D5" s="22" t="s">
        <v>23</v>
      </c>
      <c r="E5" s="83" t="s">
        <v>30</v>
      </c>
      <c r="F5" s="83" t="s">
        <v>36</v>
      </c>
      <c r="G5" s="83" t="s">
        <v>35</v>
      </c>
      <c r="H5" s="83" t="s">
        <v>47</v>
      </c>
      <c r="I5" s="83" t="s">
        <v>22</v>
      </c>
      <c r="J5" s="83" t="s">
        <v>23</v>
      </c>
      <c r="K5" s="83" t="s">
        <v>47</v>
      </c>
      <c r="L5" s="83" t="s">
        <v>22</v>
      </c>
      <c r="M5" s="82" t="s">
        <v>23</v>
      </c>
      <c r="N5" s="85" t="s">
        <v>30</v>
      </c>
      <c r="O5" s="83" t="s">
        <v>36</v>
      </c>
      <c r="P5" s="83" t="s">
        <v>35</v>
      </c>
      <c r="Q5" s="83" t="s">
        <v>47</v>
      </c>
      <c r="R5" s="83" t="s">
        <v>22</v>
      </c>
      <c r="S5" s="83" t="s">
        <v>23</v>
      </c>
      <c r="T5" s="85" t="s">
        <v>47</v>
      </c>
      <c r="U5" s="83" t="s">
        <v>22</v>
      </c>
      <c r="V5" s="83" t="s">
        <v>23</v>
      </c>
    </row>
    <row r="6" spans="1:33" s="43" customFormat="1" ht="17.25" customHeight="1">
      <c r="A6" s="13" t="s">
        <v>31</v>
      </c>
      <c r="B6" s="35">
        <f>E6+N6</f>
        <v>-1129</v>
      </c>
      <c r="C6" s="35">
        <f t="shared" ref="C6:D6" si="0">F6+O6</f>
        <v>-565</v>
      </c>
      <c r="D6" s="35">
        <f t="shared" si="0"/>
        <v>-564</v>
      </c>
      <c r="E6" s="42">
        <f t="shared" ref="E6:G8" si="1">H6-K6</f>
        <v>-861</v>
      </c>
      <c r="F6" s="42">
        <f t="shared" si="1"/>
        <v>-452</v>
      </c>
      <c r="G6" s="42">
        <f t="shared" si="1"/>
        <v>-409</v>
      </c>
      <c r="H6" s="63">
        <v>1273</v>
      </c>
      <c r="I6" s="63">
        <v>658</v>
      </c>
      <c r="J6" s="63">
        <v>615</v>
      </c>
      <c r="K6" s="64">
        <v>2134</v>
      </c>
      <c r="L6" s="64">
        <v>1110</v>
      </c>
      <c r="M6" s="64">
        <v>1024</v>
      </c>
      <c r="N6" s="87">
        <f>Q6-T6</f>
        <v>-268</v>
      </c>
      <c r="O6" s="87">
        <f t="shared" ref="O6:P21" si="2">R6-U6</f>
        <v>-113</v>
      </c>
      <c r="P6" s="87">
        <f t="shared" si="2"/>
        <v>-155</v>
      </c>
      <c r="Q6" s="64">
        <v>6801</v>
      </c>
      <c r="R6" s="64">
        <v>3606</v>
      </c>
      <c r="S6" s="64">
        <v>3195</v>
      </c>
      <c r="T6" s="64">
        <v>7069</v>
      </c>
      <c r="U6" s="65">
        <v>3719</v>
      </c>
      <c r="V6" s="66">
        <v>3350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48</v>
      </c>
      <c r="B7" s="36">
        <f t="shared" ref="B7:B70" si="3">E7+N7</f>
        <v>1244</v>
      </c>
      <c r="C7" s="36">
        <f t="shared" ref="C7:C70" si="4">F7+O7</f>
        <v>629</v>
      </c>
      <c r="D7" s="36">
        <f t="shared" ref="D7:D70" si="5">G7+P7</f>
        <v>615</v>
      </c>
      <c r="E7" s="44">
        <f t="shared" si="1"/>
        <v>1264</v>
      </c>
      <c r="F7" s="44">
        <f t="shared" si="1"/>
        <v>654</v>
      </c>
      <c r="G7" s="44">
        <f t="shared" si="1"/>
        <v>610</v>
      </c>
      <c r="H7" s="75">
        <v>1273</v>
      </c>
      <c r="I7" s="75">
        <v>658</v>
      </c>
      <c r="J7" s="75">
        <v>615</v>
      </c>
      <c r="K7" s="76">
        <v>9</v>
      </c>
      <c r="L7" s="76">
        <v>4</v>
      </c>
      <c r="M7" s="76">
        <v>5</v>
      </c>
      <c r="N7" s="88">
        <f t="shared" ref="N7:P70" si="6">Q7-T7</f>
        <v>-20</v>
      </c>
      <c r="O7" s="88">
        <f t="shared" si="2"/>
        <v>-25</v>
      </c>
      <c r="P7" s="88">
        <f t="shared" si="2"/>
        <v>5</v>
      </c>
      <c r="Q7" s="76">
        <v>401</v>
      </c>
      <c r="R7" s="76">
        <v>200</v>
      </c>
      <c r="S7" s="76">
        <v>201</v>
      </c>
      <c r="T7" s="76">
        <v>421</v>
      </c>
      <c r="U7" s="77">
        <v>225</v>
      </c>
      <c r="V7" s="78">
        <v>196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6">
        <f t="shared" si="3"/>
        <v>1252</v>
      </c>
      <c r="C8" s="36">
        <f t="shared" si="4"/>
        <v>636</v>
      </c>
      <c r="D8" s="36">
        <f t="shared" si="5"/>
        <v>616</v>
      </c>
      <c r="E8" s="44">
        <f t="shared" si="1"/>
        <v>1268</v>
      </c>
      <c r="F8" s="44">
        <f t="shared" si="1"/>
        <v>656</v>
      </c>
      <c r="G8" s="44">
        <f t="shared" si="1"/>
        <v>612</v>
      </c>
      <c r="H8" s="72">
        <v>1273</v>
      </c>
      <c r="I8" s="72">
        <v>658</v>
      </c>
      <c r="J8" s="72">
        <v>615</v>
      </c>
      <c r="K8" s="67">
        <v>5</v>
      </c>
      <c r="L8" s="67">
        <v>2</v>
      </c>
      <c r="M8" s="67">
        <v>3</v>
      </c>
      <c r="N8" s="88">
        <f t="shared" si="6"/>
        <v>-16</v>
      </c>
      <c r="O8" s="88">
        <f t="shared" si="2"/>
        <v>-20</v>
      </c>
      <c r="P8" s="88">
        <f t="shared" si="2"/>
        <v>4</v>
      </c>
      <c r="Q8" s="67">
        <v>51</v>
      </c>
      <c r="R8" s="67">
        <v>21</v>
      </c>
      <c r="S8" s="67">
        <v>30</v>
      </c>
      <c r="T8" s="67">
        <v>67</v>
      </c>
      <c r="U8" s="68">
        <v>41</v>
      </c>
      <c r="V8" s="69">
        <v>26</v>
      </c>
      <c r="W8" s="15"/>
      <c r="X8" s="11"/>
      <c r="Y8" s="91" t="s">
        <v>49</v>
      </c>
      <c r="Z8" s="91"/>
      <c r="AA8" s="91"/>
      <c r="AB8" s="91"/>
      <c r="AC8" s="91"/>
      <c r="AD8" s="91"/>
      <c r="AE8" s="91"/>
      <c r="AF8" s="12"/>
    </row>
    <row r="9" spans="1:33" ht="17.25" customHeight="1">
      <c r="A9" s="14">
        <v>1</v>
      </c>
      <c r="B9" s="36">
        <f t="shared" si="3"/>
        <v>-4</v>
      </c>
      <c r="C9" s="36">
        <f t="shared" si="4"/>
        <v>-4</v>
      </c>
      <c r="D9" s="36">
        <f t="shared" si="5"/>
        <v>0</v>
      </c>
      <c r="E9" s="44">
        <f>-K9</f>
        <v>-1</v>
      </c>
      <c r="F9" s="44">
        <f t="shared" ref="F9:G24" si="7">-L9</f>
        <v>-1</v>
      </c>
      <c r="G9" s="44">
        <f t="shared" si="7"/>
        <v>0</v>
      </c>
      <c r="H9" s="86" t="s">
        <v>50</v>
      </c>
      <c r="I9" s="86" t="s">
        <v>50</v>
      </c>
      <c r="J9" s="86" t="s">
        <v>50</v>
      </c>
      <c r="K9" s="67">
        <v>1</v>
      </c>
      <c r="L9" s="67">
        <v>1</v>
      </c>
      <c r="M9" s="67">
        <v>0</v>
      </c>
      <c r="N9" s="88">
        <f t="shared" si="6"/>
        <v>-3</v>
      </c>
      <c r="O9" s="88">
        <f t="shared" si="2"/>
        <v>-3</v>
      </c>
      <c r="P9" s="88">
        <f t="shared" si="2"/>
        <v>0</v>
      </c>
      <c r="Q9" s="67">
        <v>101</v>
      </c>
      <c r="R9" s="67">
        <v>48</v>
      </c>
      <c r="S9" s="67">
        <v>53</v>
      </c>
      <c r="T9" s="67">
        <v>104</v>
      </c>
      <c r="U9" s="68">
        <v>51</v>
      </c>
      <c r="V9" s="69">
        <v>53</v>
      </c>
      <c r="W9" s="15"/>
      <c r="X9" s="11"/>
      <c r="Y9" s="92" t="s">
        <v>129</v>
      </c>
      <c r="Z9" s="92"/>
      <c r="AA9" s="92"/>
      <c r="AB9" s="92"/>
      <c r="AC9" s="92"/>
      <c r="AD9" s="92"/>
      <c r="AE9" s="92"/>
      <c r="AF9" s="12"/>
    </row>
    <row r="10" spans="1:33" ht="17.25" customHeight="1">
      <c r="A10" s="14">
        <v>2</v>
      </c>
      <c r="B10" s="36">
        <f t="shared" si="3"/>
        <v>8</v>
      </c>
      <c r="C10" s="36">
        <f t="shared" si="4"/>
        <v>5</v>
      </c>
      <c r="D10" s="36">
        <f t="shared" si="5"/>
        <v>3</v>
      </c>
      <c r="E10" s="44">
        <f t="shared" ref="E10:G73" si="8">-K10</f>
        <v>-1</v>
      </c>
      <c r="F10" s="44">
        <f t="shared" si="7"/>
        <v>-1</v>
      </c>
      <c r="G10" s="44">
        <f t="shared" si="7"/>
        <v>0</v>
      </c>
      <c r="H10" s="86" t="s">
        <v>50</v>
      </c>
      <c r="I10" s="86" t="s">
        <v>50</v>
      </c>
      <c r="J10" s="86" t="s">
        <v>50</v>
      </c>
      <c r="K10" s="67">
        <v>1</v>
      </c>
      <c r="L10" s="67">
        <v>1</v>
      </c>
      <c r="M10" s="67">
        <v>0</v>
      </c>
      <c r="N10" s="88">
        <f t="shared" si="6"/>
        <v>9</v>
      </c>
      <c r="O10" s="88">
        <f t="shared" si="2"/>
        <v>6</v>
      </c>
      <c r="P10" s="88">
        <f t="shared" si="2"/>
        <v>3</v>
      </c>
      <c r="Q10" s="67">
        <v>100</v>
      </c>
      <c r="R10" s="67">
        <v>52</v>
      </c>
      <c r="S10" s="67">
        <v>48</v>
      </c>
      <c r="T10" s="67">
        <v>91</v>
      </c>
      <c r="U10" s="68">
        <v>46</v>
      </c>
      <c r="V10" s="69">
        <v>45</v>
      </c>
      <c r="W10" s="15"/>
      <c r="X10" s="11"/>
      <c r="Y10" s="111" t="s">
        <v>0</v>
      </c>
      <c r="Z10" s="113" t="s">
        <v>38</v>
      </c>
      <c r="AA10" s="107"/>
      <c r="AB10" s="107"/>
      <c r="AC10" s="107"/>
      <c r="AD10" s="107"/>
      <c r="AE10" s="108"/>
      <c r="AF10" s="12"/>
    </row>
    <row r="11" spans="1:33" ht="17.25" customHeight="1">
      <c r="A11" s="14">
        <v>3</v>
      </c>
      <c r="B11" s="36">
        <f t="shared" si="3"/>
        <v>-19</v>
      </c>
      <c r="C11" s="36">
        <f t="shared" si="4"/>
        <v>-9</v>
      </c>
      <c r="D11" s="36">
        <f t="shared" si="5"/>
        <v>-10</v>
      </c>
      <c r="E11" s="44">
        <f t="shared" si="8"/>
        <v>-2</v>
      </c>
      <c r="F11" s="44">
        <f t="shared" si="7"/>
        <v>0</v>
      </c>
      <c r="G11" s="44">
        <f t="shared" si="7"/>
        <v>-2</v>
      </c>
      <c r="H11" s="86" t="s">
        <v>50</v>
      </c>
      <c r="I11" s="86" t="s">
        <v>50</v>
      </c>
      <c r="J11" s="86" t="s">
        <v>50</v>
      </c>
      <c r="K11" s="67">
        <v>2</v>
      </c>
      <c r="L11" s="67">
        <v>0</v>
      </c>
      <c r="M11" s="67">
        <v>2</v>
      </c>
      <c r="N11" s="88">
        <f t="shared" si="6"/>
        <v>-17</v>
      </c>
      <c r="O11" s="88">
        <f t="shared" si="2"/>
        <v>-9</v>
      </c>
      <c r="P11" s="88">
        <f t="shared" si="2"/>
        <v>-8</v>
      </c>
      <c r="Q11" s="67">
        <v>79</v>
      </c>
      <c r="R11" s="67">
        <v>41</v>
      </c>
      <c r="S11" s="67">
        <v>38</v>
      </c>
      <c r="T11" s="67">
        <v>96</v>
      </c>
      <c r="U11" s="68">
        <v>50</v>
      </c>
      <c r="V11" s="69">
        <v>46</v>
      </c>
      <c r="W11" s="43"/>
      <c r="X11" s="11"/>
      <c r="Y11" s="112"/>
      <c r="Z11" s="113" t="s">
        <v>41</v>
      </c>
      <c r="AA11" s="108"/>
      <c r="AB11" s="113" t="s">
        <v>39</v>
      </c>
      <c r="AC11" s="108"/>
      <c r="AD11" s="113" t="s">
        <v>40</v>
      </c>
      <c r="AE11" s="108"/>
      <c r="AF11" s="33"/>
      <c r="AG11" s="43"/>
    </row>
    <row r="12" spans="1:33" ht="17.25" customHeight="1">
      <c r="A12" s="14">
        <v>4</v>
      </c>
      <c r="B12" s="36">
        <f t="shared" si="3"/>
        <v>7</v>
      </c>
      <c r="C12" s="36">
        <f t="shared" si="4"/>
        <v>1</v>
      </c>
      <c r="D12" s="36">
        <f t="shared" si="5"/>
        <v>6</v>
      </c>
      <c r="E12" s="44">
        <f t="shared" si="8"/>
        <v>0</v>
      </c>
      <c r="F12" s="44">
        <f t="shared" si="7"/>
        <v>0</v>
      </c>
      <c r="G12" s="44">
        <f t="shared" si="7"/>
        <v>0</v>
      </c>
      <c r="H12" s="86" t="s">
        <v>51</v>
      </c>
      <c r="I12" s="86" t="s">
        <v>51</v>
      </c>
      <c r="J12" s="86" t="s">
        <v>51</v>
      </c>
      <c r="K12" s="67">
        <v>0</v>
      </c>
      <c r="L12" s="67">
        <v>0</v>
      </c>
      <c r="M12" s="67">
        <v>0</v>
      </c>
      <c r="N12" s="88">
        <f t="shared" si="6"/>
        <v>7</v>
      </c>
      <c r="O12" s="88">
        <f t="shared" si="2"/>
        <v>1</v>
      </c>
      <c r="P12" s="88">
        <f t="shared" si="2"/>
        <v>6</v>
      </c>
      <c r="Q12" s="67">
        <v>70</v>
      </c>
      <c r="R12" s="67">
        <v>38</v>
      </c>
      <c r="S12" s="67">
        <v>32</v>
      </c>
      <c r="T12" s="67">
        <v>63</v>
      </c>
      <c r="U12" s="68">
        <v>37</v>
      </c>
      <c r="V12" s="69">
        <v>26</v>
      </c>
      <c r="X12" s="45"/>
      <c r="Y12" s="21"/>
      <c r="Z12" s="46" t="s">
        <v>52</v>
      </c>
      <c r="AA12" s="47" t="s">
        <v>53</v>
      </c>
      <c r="AB12" s="48" t="s">
        <v>52</v>
      </c>
      <c r="AC12" s="49" t="s">
        <v>53</v>
      </c>
      <c r="AD12" s="46" t="s">
        <v>52</v>
      </c>
      <c r="AE12" s="47" t="s">
        <v>53</v>
      </c>
      <c r="AF12" s="12"/>
    </row>
    <row r="13" spans="1:33" ht="17.25" customHeight="1">
      <c r="A13" s="14" t="s">
        <v>54</v>
      </c>
      <c r="B13" s="36">
        <f t="shared" si="3"/>
        <v>25</v>
      </c>
      <c r="C13" s="36">
        <f t="shared" si="4"/>
        <v>20</v>
      </c>
      <c r="D13" s="36">
        <f t="shared" si="5"/>
        <v>5</v>
      </c>
      <c r="E13" s="44">
        <f t="shared" si="8"/>
        <v>0</v>
      </c>
      <c r="F13" s="44">
        <f t="shared" si="7"/>
        <v>0</v>
      </c>
      <c r="G13" s="44">
        <f t="shared" si="7"/>
        <v>0</v>
      </c>
      <c r="H13" s="86" t="s">
        <v>51</v>
      </c>
      <c r="I13" s="86" t="s">
        <v>51</v>
      </c>
      <c r="J13" s="86" t="s">
        <v>51</v>
      </c>
      <c r="K13" s="76">
        <v>0</v>
      </c>
      <c r="L13" s="76">
        <v>0</v>
      </c>
      <c r="M13" s="76">
        <v>0</v>
      </c>
      <c r="N13" s="88">
        <f t="shared" si="6"/>
        <v>25</v>
      </c>
      <c r="O13" s="88">
        <f t="shared" si="2"/>
        <v>20</v>
      </c>
      <c r="P13" s="88">
        <f t="shared" si="2"/>
        <v>5</v>
      </c>
      <c r="Q13" s="76">
        <v>225</v>
      </c>
      <c r="R13" s="76">
        <v>120</v>
      </c>
      <c r="S13" s="76">
        <v>105</v>
      </c>
      <c r="T13" s="76">
        <v>200</v>
      </c>
      <c r="U13" s="77">
        <v>100</v>
      </c>
      <c r="V13" s="78">
        <v>100</v>
      </c>
      <c r="X13" s="11"/>
      <c r="Y13" s="50" t="s">
        <v>55</v>
      </c>
      <c r="Z13" s="109">
        <f t="shared" ref="Z13" si="9">B7</f>
        <v>1244</v>
      </c>
      <c r="AA13" s="110"/>
      <c r="AB13" s="109">
        <f>E7</f>
        <v>1264</v>
      </c>
      <c r="AC13" s="110"/>
      <c r="AD13" s="109">
        <f>N7</f>
        <v>-20</v>
      </c>
      <c r="AE13" s="110"/>
      <c r="AF13" s="12"/>
    </row>
    <row r="14" spans="1:33" ht="17.25" customHeight="1">
      <c r="A14" s="14">
        <v>5</v>
      </c>
      <c r="B14" s="36">
        <f t="shared" si="3"/>
        <v>-5</v>
      </c>
      <c r="C14" s="36">
        <f t="shared" si="4"/>
        <v>4</v>
      </c>
      <c r="D14" s="36">
        <f t="shared" si="5"/>
        <v>-9</v>
      </c>
      <c r="E14" s="44">
        <f t="shared" si="8"/>
        <v>0</v>
      </c>
      <c r="F14" s="44">
        <f t="shared" si="7"/>
        <v>0</v>
      </c>
      <c r="G14" s="44">
        <f t="shared" si="7"/>
        <v>0</v>
      </c>
      <c r="H14" s="86" t="s">
        <v>50</v>
      </c>
      <c r="I14" s="86" t="s">
        <v>50</v>
      </c>
      <c r="J14" s="86" t="s">
        <v>50</v>
      </c>
      <c r="K14" s="67">
        <v>0</v>
      </c>
      <c r="L14" s="67">
        <v>0</v>
      </c>
      <c r="M14" s="67">
        <v>0</v>
      </c>
      <c r="N14" s="88">
        <f t="shared" si="6"/>
        <v>-5</v>
      </c>
      <c r="O14" s="88">
        <f t="shared" si="2"/>
        <v>4</v>
      </c>
      <c r="P14" s="88">
        <f t="shared" si="2"/>
        <v>-9</v>
      </c>
      <c r="Q14" s="67">
        <v>52</v>
      </c>
      <c r="R14" s="67">
        <v>33</v>
      </c>
      <c r="S14" s="67">
        <v>19</v>
      </c>
      <c r="T14" s="67">
        <v>57</v>
      </c>
      <c r="U14" s="68">
        <v>29</v>
      </c>
      <c r="V14" s="69">
        <v>28</v>
      </c>
      <c r="X14" s="11"/>
      <c r="Y14" s="50" t="s">
        <v>56</v>
      </c>
      <c r="Z14" s="109">
        <f>B13</f>
        <v>25</v>
      </c>
      <c r="AA14" s="110"/>
      <c r="AB14" s="109">
        <f>E13</f>
        <v>0</v>
      </c>
      <c r="AC14" s="110"/>
      <c r="AD14" s="109">
        <f>N13</f>
        <v>25</v>
      </c>
      <c r="AE14" s="110"/>
      <c r="AF14" s="12"/>
    </row>
    <row r="15" spans="1:33" ht="17.25" customHeight="1">
      <c r="A15" s="14">
        <v>6</v>
      </c>
      <c r="B15" s="36">
        <f t="shared" si="3"/>
        <v>2</v>
      </c>
      <c r="C15" s="36">
        <f t="shared" si="4"/>
        <v>-4</v>
      </c>
      <c r="D15" s="36">
        <f t="shared" si="5"/>
        <v>6</v>
      </c>
      <c r="E15" s="44">
        <f t="shared" si="8"/>
        <v>0</v>
      </c>
      <c r="F15" s="44">
        <f t="shared" si="7"/>
        <v>0</v>
      </c>
      <c r="G15" s="44">
        <f t="shared" si="7"/>
        <v>0</v>
      </c>
      <c r="H15" s="86" t="s">
        <v>50</v>
      </c>
      <c r="I15" s="86" t="s">
        <v>50</v>
      </c>
      <c r="J15" s="86" t="s">
        <v>50</v>
      </c>
      <c r="K15" s="67">
        <v>0</v>
      </c>
      <c r="L15" s="67">
        <v>0</v>
      </c>
      <c r="M15" s="67">
        <v>0</v>
      </c>
      <c r="N15" s="88">
        <f t="shared" si="6"/>
        <v>2</v>
      </c>
      <c r="O15" s="88">
        <f t="shared" si="2"/>
        <v>-4</v>
      </c>
      <c r="P15" s="88">
        <f t="shared" si="2"/>
        <v>6</v>
      </c>
      <c r="Q15" s="67">
        <v>49</v>
      </c>
      <c r="R15" s="67">
        <v>27</v>
      </c>
      <c r="S15" s="67">
        <v>22</v>
      </c>
      <c r="T15" s="67">
        <v>47</v>
      </c>
      <c r="U15" s="68">
        <v>31</v>
      </c>
      <c r="V15" s="69">
        <v>16</v>
      </c>
      <c r="X15" s="11"/>
      <c r="Y15" s="50" t="s">
        <v>57</v>
      </c>
      <c r="Z15" s="109">
        <f>B19</f>
        <v>41</v>
      </c>
      <c r="AA15" s="110"/>
      <c r="AB15" s="109">
        <f>E19</f>
        <v>-1</v>
      </c>
      <c r="AC15" s="110"/>
      <c r="AD15" s="109">
        <f>N19</f>
        <v>42</v>
      </c>
      <c r="AE15" s="110"/>
      <c r="AF15" s="12"/>
    </row>
    <row r="16" spans="1:33" ht="17.25" customHeight="1">
      <c r="A16" s="14">
        <v>7</v>
      </c>
      <c r="B16" s="36">
        <f t="shared" si="3"/>
        <v>12</v>
      </c>
      <c r="C16" s="36">
        <f t="shared" si="4"/>
        <v>13</v>
      </c>
      <c r="D16" s="36">
        <f t="shared" si="5"/>
        <v>-1</v>
      </c>
      <c r="E16" s="44">
        <f t="shared" si="8"/>
        <v>0</v>
      </c>
      <c r="F16" s="44">
        <f t="shared" si="7"/>
        <v>0</v>
      </c>
      <c r="G16" s="44">
        <f t="shared" si="7"/>
        <v>0</v>
      </c>
      <c r="H16" s="86" t="s">
        <v>58</v>
      </c>
      <c r="I16" s="86" t="s">
        <v>59</v>
      </c>
      <c r="J16" s="86" t="s">
        <v>59</v>
      </c>
      <c r="K16" s="67">
        <v>0</v>
      </c>
      <c r="L16" s="67">
        <v>0</v>
      </c>
      <c r="M16" s="67">
        <v>0</v>
      </c>
      <c r="N16" s="88">
        <f t="shared" si="6"/>
        <v>12</v>
      </c>
      <c r="O16" s="88">
        <f t="shared" si="2"/>
        <v>13</v>
      </c>
      <c r="P16" s="88">
        <f t="shared" si="2"/>
        <v>-1</v>
      </c>
      <c r="Q16" s="67">
        <v>61</v>
      </c>
      <c r="R16" s="67">
        <v>32</v>
      </c>
      <c r="S16" s="67">
        <v>29</v>
      </c>
      <c r="T16" s="67">
        <v>49</v>
      </c>
      <c r="U16" s="68">
        <v>19</v>
      </c>
      <c r="V16" s="69">
        <v>30</v>
      </c>
      <c r="X16" s="11"/>
      <c r="Y16" s="50" t="s">
        <v>60</v>
      </c>
      <c r="Z16" s="109">
        <f>B25</f>
        <v>-44</v>
      </c>
      <c r="AA16" s="110"/>
      <c r="AB16" s="109">
        <f>E25</f>
        <v>0</v>
      </c>
      <c r="AC16" s="110"/>
      <c r="AD16" s="109">
        <f>N25</f>
        <v>-44</v>
      </c>
      <c r="AE16" s="110"/>
      <c r="AF16" s="12"/>
    </row>
    <row r="17" spans="1:32" ht="17.25" customHeight="1">
      <c r="A17" s="14">
        <v>8</v>
      </c>
      <c r="B17" s="36">
        <f t="shared" si="3"/>
        <v>9</v>
      </c>
      <c r="C17" s="36">
        <f t="shared" si="4"/>
        <v>6</v>
      </c>
      <c r="D17" s="36">
        <f t="shared" si="5"/>
        <v>3</v>
      </c>
      <c r="E17" s="44">
        <f t="shared" si="8"/>
        <v>0</v>
      </c>
      <c r="F17" s="44">
        <f t="shared" si="7"/>
        <v>0</v>
      </c>
      <c r="G17" s="44">
        <f t="shared" si="7"/>
        <v>0</v>
      </c>
      <c r="H17" s="86" t="s">
        <v>61</v>
      </c>
      <c r="I17" s="86" t="s">
        <v>61</v>
      </c>
      <c r="J17" s="86" t="s">
        <v>61</v>
      </c>
      <c r="K17" s="67">
        <v>0</v>
      </c>
      <c r="L17" s="67">
        <v>0</v>
      </c>
      <c r="M17" s="67">
        <v>0</v>
      </c>
      <c r="N17" s="88">
        <f t="shared" si="6"/>
        <v>9</v>
      </c>
      <c r="O17" s="88">
        <f t="shared" si="2"/>
        <v>6</v>
      </c>
      <c r="P17" s="88">
        <f t="shared" si="2"/>
        <v>3</v>
      </c>
      <c r="Q17" s="67">
        <v>26</v>
      </c>
      <c r="R17" s="67">
        <v>13</v>
      </c>
      <c r="S17" s="67">
        <v>13</v>
      </c>
      <c r="T17" s="67">
        <v>17</v>
      </c>
      <c r="U17" s="68">
        <v>7</v>
      </c>
      <c r="V17" s="69">
        <v>10</v>
      </c>
      <c r="X17" s="11"/>
      <c r="Y17" s="50" t="s">
        <v>62</v>
      </c>
      <c r="Z17" s="109">
        <f>B31</f>
        <v>-140</v>
      </c>
      <c r="AA17" s="110"/>
      <c r="AB17" s="109">
        <f>E31</f>
        <v>-2</v>
      </c>
      <c r="AC17" s="110"/>
      <c r="AD17" s="109">
        <f>N31</f>
        <v>-138</v>
      </c>
      <c r="AE17" s="110"/>
      <c r="AF17" s="12"/>
    </row>
    <row r="18" spans="1:32" ht="17.25" customHeight="1">
      <c r="A18" s="14">
        <v>9</v>
      </c>
      <c r="B18" s="36">
        <f t="shared" si="3"/>
        <v>7</v>
      </c>
      <c r="C18" s="36">
        <f t="shared" si="4"/>
        <v>1</v>
      </c>
      <c r="D18" s="36">
        <f t="shared" si="5"/>
        <v>6</v>
      </c>
      <c r="E18" s="44">
        <f t="shared" si="8"/>
        <v>0</v>
      </c>
      <c r="F18" s="44">
        <f t="shared" si="7"/>
        <v>0</v>
      </c>
      <c r="G18" s="44">
        <f t="shared" si="7"/>
        <v>0</v>
      </c>
      <c r="H18" s="86" t="s">
        <v>63</v>
      </c>
      <c r="I18" s="86" t="s">
        <v>63</v>
      </c>
      <c r="J18" s="86" t="s">
        <v>63</v>
      </c>
      <c r="K18" s="67">
        <v>0</v>
      </c>
      <c r="L18" s="67">
        <v>0</v>
      </c>
      <c r="M18" s="67">
        <v>0</v>
      </c>
      <c r="N18" s="88">
        <f t="shared" si="6"/>
        <v>7</v>
      </c>
      <c r="O18" s="88">
        <f t="shared" si="2"/>
        <v>1</v>
      </c>
      <c r="P18" s="88">
        <f t="shared" si="2"/>
        <v>6</v>
      </c>
      <c r="Q18" s="67">
        <v>37</v>
      </c>
      <c r="R18" s="67">
        <v>15</v>
      </c>
      <c r="S18" s="67">
        <v>22</v>
      </c>
      <c r="T18" s="67">
        <v>30</v>
      </c>
      <c r="U18" s="68">
        <v>14</v>
      </c>
      <c r="V18" s="69">
        <v>16</v>
      </c>
      <c r="X18" s="11"/>
      <c r="Y18" s="50" t="s">
        <v>64</v>
      </c>
      <c r="Z18" s="109">
        <f>B37</f>
        <v>-201</v>
      </c>
      <c r="AA18" s="110"/>
      <c r="AB18" s="109">
        <f>E37</f>
        <v>-6</v>
      </c>
      <c r="AC18" s="110"/>
      <c r="AD18" s="109">
        <f>N37</f>
        <v>-195</v>
      </c>
      <c r="AE18" s="110"/>
      <c r="AF18" s="12"/>
    </row>
    <row r="19" spans="1:32" ht="17.25" customHeight="1">
      <c r="A19" s="14" t="s">
        <v>65</v>
      </c>
      <c r="B19" s="36">
        <f t="shared" si="3"/>
        <v>41</v>
      </c>
      <c r="C19" s="36">
        <f t="shared" si="4"/>
        <v>15</v>
      </c>
      <c r="D19" s="36">
        <f t="shared" si="5"/>
        <v>26</v>
      </c>
      <c r="E19" s="44">
        <f t="shared" si="8"/>
        <v>-1</v>
      </c>
      <c r="F19" s="44">
        <f t="shared" si="7"/>
        <v>-1</v>
      </c>
      <c r="G19" s="44">
        <f t="shared" si="7"/>
        <v>0</v>
      </c>
      <c r="H19" s="86" t="s">
        <v>66</v>
      </c>
      <c r="I19" s="86" t="s">
        <v>66</v>
      </c>
      <c r="J19" s="86" t="s">
        <v>66</v>
      </c>
      <c r="K19" s="76">
        <v>1</v>
      </c>
      <c r="L19" s="76">
        <v>1</v>
      </c>
      <c r="M19" s="76">
        <v>0</v>
      </c>
      <c r="N19" s="88">
        <f t="shared" si="6"/>
        <v>42</v>
      </c>
      <c r="O19" s="88">
        <f t="shared" si="2"/>
        <v>16</v>
      </c>
      <c r="P19" s="88">
        <f t="shared" si="2"/>
        <v>26</v>
      </c>
      <c r="Q19" s="76">
        <v>128</v>
      </c>
      <c r="R19" s="76">
        <v>58</v>
      </c>
      <c r="S19" s="76">
        <v>70</v>
      </c>
      <c r="T19" s="76">
        <v>86</v>
      </c>
      <c r="U19" s="77">
        <v>42</v>
      </c>
      <c r="V19" s="78">
        <v>44</v>
      </c>
      <c r="X19" s="11"/>
      <c r="Y19" s="50" t="s">
        <v>67</v>
      </c>
      <c r="Z19" s="109">
        <f>B43</f>
        <v>-93</v>
      </c>
      <c r="AA19" s="110"/>
      <c r="AB19" s="109">
        <f>E43</f>
        <v>-4</v>
      </c>
      <c r="AC19" s="110"/>
      <c r="AD19" s="109">
        <f>N43</f>
        <v>-89</v>
      </c>
      <c r="AE19" s="110"/>
      <c r="AF19" s="12"/>
    </row>
    <row r="20" spans="1:32" ht="17.25" customHeight="1">
      <c r="A20" s="14">
        <v>10</v>
      </c>
      <c r="B20" s="36">
        <f t="shared" si="3"/>
        <v>16</v>
      </c>
      <c r="C20" s="36">
        <f t="shared" si="4"/>
        <v>9</v>
      </c>
      <c r="D20" s="36">
        <f t="shared" si="5"/>
        <v>7</v>
      </c>
      <c r="E20" s="44">
        <f t="shared" si="8"/>
        <v>0</v>
      </c>
      <c r="F20" s="44">
        <f t="shared" si="7"/>
        <v>0</v>
      </c>
      <c r="G20" s="44">
        <f t="shared" si="7"/>
        <v>0</v>
      </c>
      <c r="H20" s="86" t="s">
        <v>59</v>
      </c>
      <c r="I20" s="86" t="s">
        <v>59</v>
      </c>
      <c r="J20" s="86" t="s">
        <v>59</v>
      </c>
      <c r="K20" s="67">
        <v>0</v>
      </c>
      <c r="L20" s="67">
        <v>0</v>
      </c>
      <c r="M20" s="67">
        <v>0</v>
      </c>
      <c r="N20" s="88">
        <f t="shared" si="6"/>
        <v>16</v>
      </c>
      <c r="O20" s="88">
        <f t="shared" si="2"/>
        <v>9</v>
      </c>
      <c r="P20" s="88">
        <f t="shared" si="2"/>
        <v>7</v>
      </c>
      <c r="Q20" s="67">
        <v>32</v>
      </c>
      <c r="R20" s="67">
        <v>13</v>
      </c>
      <c r="S20" s="67">
        <v>19</v>
      </c>
      <c r="T20" s="67">
        <v>16</v>
      </c>
      <c r="U20" s="68">
        <v>4</v>
      </c>
      <c r="V20" s="69">
        <v>12</v>
      </c>
      <c r="X20" s="11"/>
      <c r="Y20" s="50" t="s">
        <v>68</v>
      </c>
      <c r="Z20" s="109">
        <f>B49</f>
        <v>29</v>
      </c>
      <c r="AA20" s="110"/>
      <c r="AB20" s="109">
        <f>E49</f>
        <v>-6</v>
      </c>
      <c r="AC20" s="110"/>
      <c r="AD20" s="109">
        <f>N49</f>
        <v>35</v>
      </c>
      <c r="AE20" s="110"/>
      <c r="AF20" s="12"/>
    </row>
    <row r="21" spans="1:32" ht="17.25" customHeight="1">
      <c r="A21" s="14">
        <v>11</v>
      </c>
      <c r="B21" s="36">
        <f t="shared" si="3"/>
        <v>7</v>
      </c>
      <c r="C21" s="36">
        <f t="shared" si="4"/>
        <v>3</v>
      </c>
      <c r="D21" s="36">
        <f t="shared" si="5"/>
        <v>4</v>
      </c>
      <c r="E21" s="44">
        <f t="shared" si="8"/>
        <v>0</v>
      </c>
      <c r="F21" s="44">
        <f t="shared" si="7"/>
        <v>0</v>
      </c>
      <c r="G21" s="44">
        <f t="shared" si="7"/>
        <v>0</v>
      </c>
      <c r="H21" s="86" t="s">
        <v>69</v>
      </c>
      <c r="I21" s="86" t="s">
        <v>69</v>
      </c>
      <c r="J21" s="86" t="s">
        <v>69</v>
      </c>
      <c r="K21" s="67">
        <v>0</v>
      </c>
      <c r="L21" s="67">
        <v>0</v>
      </c>
      <c r="M21" s="67">
        <v>0</v>
      </c>
      <c r="N21" s="88">
        <f t="shared" si="6"/>
        <v>7</v>
      </c>
      <c r="O21" s="88">
        <f t="shared" si="2"/>
        <v>3</v>
      </c>
      <c r="P21" s="88">
        <f t="shared" si="2"/>
        <v>4</v>
      </c>
      <c r="Q21" s="67">
        <v>23</v>
      </c>
      <c r="R21" s="67">
        <v>9</v>
      </c>
      <c r="S21" s="67">
        <v>14</v>
      </c>
      <c r="T21" s="67">
        <v>16</v>
      </c>
      <c r="U21" s="68">
        <v>6</v>
      </c>
      <c r="V21" s="69">
        <v>10</v>
      </c>
      <c r="X21" s="11"/>
      <c r="Y21" s="50" t="s">
        <v>70</v>
      </c>
      <c r="Z21" s="109">
        <f>B55</f>
        <v>48</v>
      </c>
      <c r="AA21" s="110"/>
      <c r="AB21" s="109">
        <f>E55</f>
        <v>-15</v>
      </c>
      <c r="AC21" s="110"/>
      <c r="AD21" s="109">
        <f>N55</f>
        <v>63</v>
      </c>
      <c r="AE21" s="110"/>
      <c r="AF21" s="12"/>
    </row>
    <row r="22" spans="1:32" ht="17.25" customHeight="1">
      <c r="A22" s="14">
        <v>12</v>
      </c>
      <c r="B22" s="36">
        <f t="shared" si="3"/>
        <v>8</v>
      </c>
      <c r="C22" s="36">
        <f t="shared" si="4"/>
        <v>-1</v>
      </c>
      <c r="D22" s="36">
        <f t="shared" si="5"/>
        <v>9</v>
      </c>
      <c r="E22" s="44">
        <f t="shared" si="8"/>
        <v>0</v>
      </c>
      <c r="F22" s="44">
        <f t="shared" si="7"/>
        <v>0</v>
      </c>
      <c r="G22" s="44">
        <f t="shared" si="7"/>
        <v>0</v>
      </c>
      <c r="H22" s="86" t="s">
        <v>71</v>
      </c>
      <c r="I22" s="86" t="s">
        <v>71</v>
      </c>
      <c r="J22" s="86" t="s">
        <v>71</v>
      </c>
      <c r="K22" s="67">
        <v>0</v>
      </c>
      <c r="L22" s="67">
        <v>0</v>
      </c>
      <c r="M22" s="67">
        <v>0</v>
      </c>
      <c r="N22" s="88">
        <f t="shared" si="6"/>
        <v>8</v>
      </c>
      <c r="O22" s="88">
        <f t="shared" si="6"/>
        <v>-1</v>
      </c>
      <c r="P22" s="88">
        <f t="shared" si="6"/>
        <v>9</v>
      </c>
      <c r="Q22" s="67">
        <v>22</v>
      </c>
      <c r="R22" s="67">
        <v>9</v>
      </c>
      <c r="S22" s="67">
        <v>13</v>
      </c>
      <c r="T22" s="67">
        <v>14</v>
      </c>
      <c r="U22" s="68">
        <v>10</v>
      </c>
      <c r="V22" s="69">
        <v>4</v>
      </c>
      <c r="X22" s="11"/>
      <c r="Y22" s="50" t="s">
        <v>72</v>
      </c>
      <c r="Z22" s="109">
        <f>B61</f>
        <v>31</v>
      </c>
      <c r="AA22" s="110"/>
      <c r="AB22" s="109">
        <f>E61</f>
        <v>-19</v>
      </c>
      <c r="AC22" s="110"/>
      <c r="AD22" s="109">
        <f>N61</f>
        <v>50</v>
      </c>
      <c r="AE22" s="110"/>
      <c r="AF22" s="12"/>
    </row>
    <row r="23" spans="1:32" ht="17.25" customHeight="1">
      <c r="A23" s="14">
        <v>13</v>
      </c>
      <c r="B23" s="36">
        <f t="shared" si="3"/>
        <v>10</v>
      </c>
      <c r="C23" s="36">
        <f t="shared" si="4"/>
        <v>5</v>
      </c>
      <c r="D23" s="36">
        <f t="shared" si="5"/>
        <v>5</v>
      </c>
      <c r="E23" s="44">
        <f t="shared" si="8"/>
        <v>0</v>
      </c>
      <c r="F23" s="44">
        <f t="shared" si="7"/>
        <v>0</v>
      </c>
      <c r="G23" s="44">
        <f t="shared" si="7"/>
        <v>0</v>
      </c>
      <c r="H23" s="86" t="s">
        <v>58</v>
      </c>
      <c r="I23" s="86" t="s">
        <v>58</v>
      </c>
      <c r="J23" s="86" t="s">
        <v>58</v>
      </c>
      <c r="K23" s="67">
        <v>0</v>
      </c>
      <c r="L23" s="67">
        <v>0</v>
      </c>
      <c r="M23" s="67">
        <v>0</v>
      </c>
      <c r="N23" s="88">
        <f t="shared" si="6"/>
        <v>10</v>
      </c>
      <c r="O23" s="88">
        <f t="shared" si="6"/>
        <v>5</v>
      </c>
      <c r="P23" s="88">
        <f t="shared" si="6"/>
        <v>5</v>
      </c>
      <c r="Q23" s="67">
        <v>33</v>
      </c>
      <c r="R23" s="67">
        <v>17</v>
      </c>
      <c r="S23" s="67">
        <v>16</v>
      </c>
      <c r="T23" s="67">
        <v>23</v>
      </c>
      <c r="U23" s="68">
        <v>12</v>
      </c>
      <c r="V23" s="69">
        <v>11</v>
      </c>
      <c r="X23" s="11"/>
      <c r="Y23" s="50" t="s">
        <v>73</v>
      </c>
      <c r="Z23" s="109">
        <f>B67</f>
        <v>-55</v>
      </c>
      <c r="AA23" s="110"/>
      <c r="AB23" s="109">
        <f>E67</f>
        <v>-38</v>
      </c>
      <c r="AC23" s="110"/>
      <c r="AD23" s="109">
        <f>N67</f>
        <v>-17</v>
      </c>
      <c r="AE23" s="110"/>
      <c r="AF23" s="12"/>
    </row>
    <row r="24" spans="1:32" ht="17.25" customHeight="1">
      <c r="A24" s="14">
        <v>14</v>
      </c>
      <c r="B24" s="36">
        <f t="shared" si="3"/>
        <v>0</v>
      </c>
      <c r="C24" s="36">
        <f t="shared" si="4"/>
        <v>-1</v>
      </c>
      <c r="D24" s="36">
        <f t="shared" si="5"/>
        <v>1</v>
      </c>
      <c r="E24" s="44">
        <f t="shared" si="8"/>
        <v>-1</v>
      </c>
      <c r="F24" s="44">
        <f t="shared" si="7"/>
        <v>-1</v>
      </c>
      <c r="G24" s="44">
        <f t="shared" si="7"/>
        <v>0</v>
      </c>
      <c r="H24" s="86" t="s">
        <v>63</v>
      </c>
      <c r="I24" s="86" t="s">
        <v>63</v>
      </c>
      <c r="J24" s="86" t="s">
        <v>63</v>
      </c>
      <c r="K24" s="67">
        <v>1</v>
      </c>
      <c r="L24" s="67">
        <v>1</v>
      </c>
      <c r="M24" s="67">
        <v>0</v>
      </c>
      <c r="N24" s="88">
        <f t="shared" si="6"/>
        <v>1</v>
      </c>
      <c r="O24" s="88">
        <f t="shared" si="6"/>
        <v>0</v>
      </c>
      <c r="P24" s="88">
        <f t="shared" si="6"/>
        <v>1</v>
      </c>
      <c r="Q24" s="67">
        <v>18</v>
      </c>
      <c r="R24" s="67">
        <v>10</v>
      </c>
      <c r="S24" s="67">
        <v>8</v>
      </c>
      <c r="T24" s="67">
        <v>17</v>
      </c>
      <c r="U24" s="68">
        <v>10</v>
      </c>
      <c r="V24" s="69">
        <v>7</v>
      </c>
      <c r="X24" s="11"/>
      <c r="Y24" s="51" t="s">
        <v>74</v>
      </c>
      <c r="Z24" s="109">
        <f>B73</f>
        <v>-68</v>
      </c>
      <c r="AA24" s="110"/>
      <c r="AB24" s="109">
        <f>E73</f>
        <v>-41</v>
      </c>
      <c r="AC24" s="110"/>
      <c r="AD24" s="109">
        <f>N73</f>
        <v>-27</v>
      </c>
      <c r="AE24" s="110"/>
      <c r="AF24" s="12"/>
    </row>
    <row r="25" spans="1:32" ht="17.25" customHeight="1">
      <c r="A25" s="14" t="s">
        <v>75</v>
      </c>
      <c r="B25" s="36">
        <f t="shared" si="3"/>
        <v>-44</v>
      </c>
      <c r="C25" s="36">
        <f t="shared" si="4"/>
        <v>-31</v>
      </c>
      <c r="D25" s="36">
        <f t="shared" si="5"/>
        <v>-13</v>
      </c>
      <c r="E25" s="44">
        <f t="shared" si="8"/>
        <v>0</v>
      </c>
      <c r="F25" s="44">
        <f t="shared" si="8"/>
        <v>0</v>
      </c>
      <c r="G25" s="44">
        <f t="shared" si="8"/>
        <v>0</v>
      </c>
      <c r="H25" s="86" t="s">
        <v>76</v>
      </c>
      <c r="I25" s="86" t="s">
        <v>76</v>
      </c>
      <c r="J25" s="86" t="s">
        <v>76</v>
      </c>
      <c r="K25" s="76">
        <v>0</v>
      </c>
      <c r="L25" s="76">
        <v>0</v>
      </c>
      <c r="M25" s="76">
        <v>0</v>
      </c>
      <c r="N25" s="88">
        <f t="shared" si="6"/>
        <v>-44</v>
      </c>
      <c r="O25" s="88">
        <f t="shared" si="6"/>
        <v>-31</v>
      </c>
      <c r="P25" s="88">
        <f t="shared" si="6"/>
        <v>-13</v>
      </c>
      <c r="Q25" s="76">
        <v>226</v>
      </c>
      <c r="R25" s="76">
        <v>98</v>
      </c>
      <c r="S25" s="76">
        <v>128</v>
      </c>
      <c r="T25" s="76">
        <v>270</v>
      </c>
      <c r="U25" s="77">
        <v>129</v>
      </c>
      <c r="V25" s="78">
        <v>141</v>
      </c>
      <c r="X25" s="11"/>
      <c r="Y25" s="51" t="s">
        <v>77</v>
      </c>
      <c r="Z25" s="109">
        <f>B79</f>
        <v>-85</v>
      </c>
      <c r="AA25" s="110"/>
      <c r="AB25" s="109">
        <f>E79</f>
        <v>-65</v>
      </c>
      <c r="AC25" s="110"/>
      <c r="AD25" s="109">
        <f>N79</f>
        <v>-20</v>
      </c>
      <c r="AE25" s="110"/>
      <c r="AF25" s="12"/>
    </row>
    <row r="26" spans="1:32" ht="17.25" customHeight="1">
      <c r="A26" s="14">
        <v>15</v>
      </c>
      <c r="B26" s="36">
        <f t="shared" si="3"/>
        <v>2</v>
      </c>
      <c r="C26" s="36">
        <f t="shared" si="4"/>
        <v>2</v>
      </c>
      <c r="D26" s="36">
        <f t="shared" si="5"/>
        <v>0</v>
      </c>
      <c r="E26" s="44">
        <f t="shared" si="8"/>
        <v>0</v>
      </c>
      <c r="F26" s="44">
        <f t="shared" si="8"/>
        <v>0</v>
      </c>
      <c r="G26" s="44">
        <f t="shared" si="8"/>
        <v>0</v>
      </c>
      <c r="H26" s="86" t="s">
        <v>76</v>
      </c>
      <c r="I26" s="86" t="s">
        <v>76</v>
      </c>
      <c r="J26" s="86" t="s">
        <v>76</v>
      </c>
      <c r="K26" s="67">
        <v>0</v>
      </c>
      <c r="L26" s="67">
        <v>0</v>
      </c>
      <c r="M26" s="67">
        <v>0</v>
      </c>
      <c r="N26" s="88">
        <f t="shared" si="6"/>
        <v>2</v>
      </c>
      <c r="O26" s="88">
        <f t="shared" si="6"/>
        <v>2</v>
      </c>
      <c r="P26" s="88">
        <f t="shared" si="6"/>
        <v>0</v>
      </c>
      <c r="Q26" s="67">
        <v>18</v>
      </c>
      <c r="R26" s="67">
        <v>9</v>
      </c>
      <c r="S26" s="67">
        <v>9</v>
      </c>
      <c r="T26" s="67">
        <v>16</v>
      </c>
      <c r="U26" s="68">
        <v>7</v>
      </c>
      <c r="V26" s="69">
        <v>9</v>
      </c>
      <c r="X26" s="11"/>
      <c r="Y26" s="51" t="s">
        <v>78</v>
      </c>
      <c r="Z26" s="109">
        <f>B85</f>
        <v>-112</v>
      </c>
      <c r="AA26" s="110"/>
      <c r="AB26" s="109">
        <f>E85</f>
        <v>-128</v>
      </c>
      <c r="AC26" s="110"/>
      <c r="AD26" s="109">
        <f>N85</f>
        <v>16</v>
      </c>
      <c r="AE26" s="110"/>
      <c r="AF26" s="12"/>
    </row>
    <row r="27" spans="1:32" ht="17.25" customHeight="1">
      <c r="A27" s="14">
        <v>16</v>
      </c>
      <c r="B27" s="36">
        <f t="shared" si="3"/>
        <v>-12</v>
      </c>
      <c r="C27" s="36">
        <f t="shared" si="4"/>
        <v>-6</v>
      </c>
      <c r="D27" s="36">
        <f t="shared" si="5"/>
        <v>-6</v>
      </c>
      <c r="E27" s="44">
        <f t="shared" si="8"/>
        <v>0</v>
      </c>
      <c r="F27" s="44">
        <f t="shared" si="8"/>
        <v>0</v>
      </c>
      <c r="G27" s="44">
        <f t="shared" si="8"/>
        <v>0</v>
      </c>
      <c r="H27" s="86" t="s">
        <v>79</v>
      </c>
      <c r="I27" s="86" t="s">
        <v>79</v>
      </c>
      <c r="J27" s="86" t="s">
        <v>79</v>
      </c>
      <c r="K27" s="67">
        <v>0</v>
      </c>
      <c r="L27" s="67">
        <v>0</v>
      </c>
      <c r="M27" s="67">
        <v>0</v>
      </c>
      <c r="N27" s="88">
        <f t="shared" si="6"/>
        <v>-12</v>
      </c>
      <c r="O27" s="88">
        <f t="shared" si="6"/>
        <v>-6</v>
      </c>
      <c r="P27" s="88">
        <f t="shared" si="6"/>
        <v>-6</v>
      </c>
      <c r="Q27" s="67">
        <v>33</v>
      </c>
      <c r="R27" s="67">
        <v>17</v>
      </c>
      <c r="S27" s="67">
        <v>16</v>
      </c>
      <c r="T27" s="67">
        <v>45</v>
      </c>
      <c r="U27" s="68">
        <v>23</v>
      </c>
      <c r="V27" s="69">
        <v>22</v>
      </c>
      <c r="X27" s="11"/>
      <c r="Y27" s="51" t="s">
        <v>80</v>
      </c>
      <c r="Z27" s="109">
        <f>B91</f>
        <v>-167</v>
      </c>
      <c r="AA27" s="110"/>
      <c r="AB27" s="109">
        <f>E91</f>
        <v>-188</v>
      </c>
      <c r="AC27" s="110"/>
      <c r="AD27" s="109">
        <f>N91</f>
        <v>21</v>
      </c>
      <c r="AE27" s="110"/>
      <c r="AF27" s="12"/>
    </row>
    <row r="28" spans="1:32" ht="17.25" customHeight="1">
      <c r="A28" s="14">
        <v>17</v>
      </c>
      <c r="B28" s="36">
        <f t="shared" si="3"/>
        <v>-6</v>
      </c>
      <c r="C28" s="36">
        <f t="shared" si="4"/>
        <v>-4</v>
      </c>
      <c r="D28" s="36">
        <f t="shared" si="5"/>
        <v>-2</v>
      </c>
      <c r="E28" s="44">
        <f t="shared" si="8"/>
        <v>0</v>
      </c>
      <c r="F28" s="44">
        <f t="shared" si="8"/>
        <v>0</v>
      </c>
      <c r="G28" s="44">
        <f t="shared" si="8"/>
        <v>0</v>
      </c>
      <c r="H28" s="86" t="s">
        <v>59</v>
      </c>
      <c r="I28" s="86" t="s">
        <v>59</v>
      </c>
      <c r="J28" s="86" t="s">
        <v>59</v>
      </c>
      <c r="K28" s="67">
        <v>0</v>
      </c>
      <c r="L28" s="67">
        <v>0</v>
      </c>
      <c r="M28" s="67">
        <v>0</v>
      </c>
      <c r="N28" s="88">
        <f t="shared" si="6"/>
        <v>-6</v>
      </c>
      <c r="O28" s="88">
        <f t="shared" si="6"/>
        <v>-4</v>
      </c>
      <c r="P28" s="88">
        <f t="shared" si="6"/>
        <v>-2</v>
      </c>
      <c r="Q28" s="67">
        <v>17</v>
      </c>
      <c r="R28" s="67">
        <v>5</v>
      </c>
      <c r="S28" s="67">
        <v>12</v>
      </c>
      <c r="T28" s="67">
        <v>23</v>
      </c>
      <c r="U28" s="68">
        <v>9</v>
      </c>
      <c r="V28" s="69">
        <v>14</v>
      </c>
      <c r="X28" s="11"/>
      <c r="Y28" s="50" t="s">
        <v>81</v>
      </c>
      <c r="Z28" s="109">
        <f>B97</f>
        <v>-260</v>
      </c>
      <c r="AA28" s="110"/>
      <c r="AB28" s="109">
        <f>E97</f>
        <v>-269</v>
      </c>
      <c r="AC28" s="110"/>
      <c r="AD28" s="109">
        <f>N97</f>
        <v>9</v>
      </c>
      <c r="AE28" s="110"/>
      <c r="AF28" s="12"/>
    </row>
    <row r="29" spans="1:32" ht="17.25" customHeight="1">
      <c r="A29" s="14">
        <v>18</v>
      </c>
      <c r="B29" s="36">
        <f t="shared" si="3"/>
        <v>-9</v>
      </c>
      <c r="C29" s="36">
        <f t="shared" si="4"/>
        <v>-8</v>
      </c>
      <c r="D29" s="36">
        <f t="shared" si="5"/>
        <v>-1</v>
      </c>
      <c r="E29" s="44">
        <f t="shared" si="8"/>
        <v>0</v>
      </c>
      <c r="F29" s="44">
        <f t="shared" si="8"/>
        <v>0</v>
      </c>
      <c r="G29" s="44">
        <f t="shared" si="8"/>
        <v>0</v>
      </c>
      <c r="H29" s="86" t="s">
        <v>82</v>
      </c>
      <c r="I29" s="86" t="s">
        <v>82</v>
      </c>
      <c r="J29" s="86" t="s">
        <v>82</v>
      </c>
      <c r="K29" s="67">
        <v>0</v>
      </c>
      <c r="L29" s="67">
        <v>0</v>
      </c>
      <c r="M29" s="67">
        <v>0</v>
      </c>
      <c r="N29" s="88">
        <f t="shared" si="6"/>
        <v>-9</v>
      </c>
      <c r="O29" s="88">
        <f t="shared" si="6"/>
        <v>-8</v>
      </c>
      <c r="P29" s="88">
        <f t="shared" si="6"/>
        <v>-1</v>
      </c>
      <c r="Q29" s="67">
        <v>46</v>
      </c>
      <c r="R29" s="67">
        <v>25</v>
      </c>
      <c r="S29" s="67">
        <v>21</v>
      </c>
      <c r="T29" s="67">
        <v>55</v>
      </c>
      <c r="U29" s="68">
        <v>33</v>
      </c>
      <c r="V29" s="69">
        <v>22</v>
      </c>
      <c r="X29" s="11"/>
      <c r="Y29" s="51" t="s">
        <v>83</v>
      </c>
      <c r="Z29" s="109">
        <f>B103</f>
        <v>-363</v>
      </c>
      <c r="AA29" s="110"/>
      <c r="AB29" s="109">
        <f>E103</f>
        <v>-374</v>
      </c>
      <c r="AC29" s="110"/>
      <c r="AD29" s="109">
        <f>N103</f>
        <v>11</v>
      </c>
      <c r="AE29" s="110"/>
      <c r="AF29" s="12"/>
    </row>
    <row r="30" spans="1:32" ht="17.25" customHeight="1">
      <c r="A30" s="14">
        <v>19</v>
      </c>
      <c r="B30" s="36">
        <f t="shared" si="3"/>
        <v>-19</v>
      </c>
      <c r="C30" s="36">
        <f t="shared" si="4"/>
        <v>-15</v>
      </c>
      <c r="D30" s="36">
        <f t="shared" si="5"/>
        <v>-4</v>
      </c>
      <c r="E30" s="44">
        <f t="shared" si="8"/>
        <v>0</v>
      </c>
      <c r="F30" s="44">
        <f t="shared" si="8"/>
        <v>0</v>
      </c>
      <c r="G30" s="44">
        <f t="shared" si="8"/>
        <v>0</v>
      </c>
      <c r="H30" s="86" t="s">
        <v>76</v>
      </c>
      <c r="I30" s="86" t="s">
        <v>76</v>
      </c>
      <c r="J30" s="86" t="s">
        <v>76</v>
      </c>
      <c r="K30" s="67">
        <v>0</v>
      </c>
      <c r="L30" s="67">
        <v>0</v>
      </c>
      <c r="M30" s="67">
        <v>0</v>
      </c>
      <c r="N30" s="88">
        <f t="shared" si="6"/>
        <v>-19</v>
      </c>
      <c r="O30" s="88">
        <f t="shared" si="6"/>
        <v>-15</v>
      </c>
      <c r="P30" s="88">
        <f t="shared" si="6"/>
        <v>-4</v>
      </c>
      <c r="Q30" s="67">
        <v>112</v>
      </c>
      <c r="R30" s="67">
        <v>42</v>
      </c>
      <c r="S30" s="67">
        <v>70</v>
      </c>
      <c r="T30" s="67">
        <v>131</v>
      </c>
      <c r="U30" s="68">
        <v>57</v>
      </c>
      <c r="V30" s="69">
        <v>74</v>
      </c>
      <c r="X30" s="11"/>
      <c r="Y30" s="51" t="s">
        <v>84</v>
      </c>
      <c r="Z30" s="109">
        <f>B109</f>
        <v>-398</v>
      </c>
      <c r="AA30" s="110"/>
      <c r="AB30" s="109">
        <f>E109</f>
        <v>-400</v>
      </c>
      <c r="AC30" s="110"/>
      <c r="AD30" s="109">
        <f>N109</f>
        <v>2</v>
      </c>
      <c r="AE30" s="110"/>
      <c r="AF30" s="12"/>
    </row>
    <row r="31" spans="1:32" ht="17.25" customHeight="1">
      <c r="A31" s="14" t="s">
        <v>85</v>
      </c>
      <c r="B31" s="36">
        <f t="shared" si="3"/>
        <v>-140</v>
      </c>
      <c r="C31" s="36">
        <f t="shared" si="4"/>
        <v>-52</v>
      </c>
      <c r="D31" s="36">
        <f t="shared" si="5"/>
        <v>-88</v>
      </c>
      <c r="E31" s="44">
        <f t="shared" si="8"/>
        <v>-2</v>
      </c>
      <c r="F31" s="44">
        <f t="shared" si="8"/>
        <v>-1</v>
      </c>
      <c r="G31" s="44">
        <f t="shared" si="8"/>
        <v>-1</v>
      </c>
      <c r="H31" s="86" t="s">
        <v>86</v>
      </c>
      <c r="I31" s="86" t="s">
        <v>86</v>
      </c>
      <c r="J31" s="86" t="s">
        <v>86</v>
      </c>
      <c r="K31" s="76">
        <v>2</v>
      </c>
      <c r="L31" s="76">
        <v>1</v>
      </c>
      <c r="M31" s="76">
        <v>1</v>
      </c>
      <c r="N31" s="88">
        <f t="shared" si="6"/>
        <v>-138</v>
      </c>
      <c r="O31" s="88">
        <f t="shared" si="6"/>
        <v>-51</v>
      </c>
      <c r="P31" s="88">
        <f t="shared" si="6"/>
        <v>-87</v>
      </c>
      <c r="Q31" s="76">
        <v>956</v>
      </c>
      <c r="R31" s="76">
        <v>507</v>
      </c>
      <c r="S31" s="76">
        <v>449</v>
      </c>
      <c r="T31" s="76">
        <v>1094</v>
      </c>
      <c r="U31" s="77">
        <v>558</v>
      </c>
      <c r="V31" s="78">
        <v>536</v>
      </c>
      <c r="X31" s="11"/>
      <c r="Y31" s="51" t="s">
        <v>87</v>
      </c>
      <c r="Z31" s="109">
        <f>B115</f>
        <v>-340</v>
      </c>
      <c r="AA31" s="110"/>
      <c r="AB31" s="109">
        <f>E115</f>
        <v>-347</v>
      </c>
      <c r="AC31" s="110"/>
      <c r="AD31" s="109">
        <f>N115</f>
        <v>7</v>
      </c>
      <c r="AE31" s="110"/>
      <c r="AF31" s="12"/>
    </row>
    <row r="32" spans="1:32" ht="17.25" customHeight="1">
      <c r="A32" s="14">
        <v>20</v>
      </c>
      <c r="B32" s="36">
        <f t="shared" si="3"/>
        <v>-7</v>
      </c>
      <c r="C32" s="36">
        <f t="shared" si="4"/>
        <v>-2</v>
      </c>
      <c r="D32" s="36">
        <f t="shared" si="5"/>
        <v>-5</v>
      </c>
      <c r="E32" s="44">
        <f t="shared" si="8"/>
        <v>-1</v>
      </c>
      <c r="F32" s="44">
        <f t="shared" si="8"/>
        <v>0</v>
      </c>
      <c r="G32" s="44">
        <f t="shared" si="8"/>
        <v>-1</v>
      </c>
      <c r="H32" s="86" t="s">
        <v>76</v>
      </c>
      <c r="I32" s="86" t="s">
        <v>76</v>
      </c>
      <c r="J32" s="86" t="s">
        <v>76</v>
      </c>
      <c r="K32" s="67">
        <v>1</v>
      </c>
      <c r="L32" s="67">
        <v>0</v>
      </c>
      <c r="M32" s="67">
        <v>1</v>
      </c>
      <c r="N32" s="88">
        <f t="shared" si="6"/>
        <v>-6</v>
      </c>
      <c r="O32" s="88">
        <f t="shared" si="6"/>
        <v>-2</v>
      </c>
      <c r="P32" s="88">
        <f t="shared" si="6"/>
        <v>-4</v>
      </c>
      <c r="Q32" s="67">
        <v>108</v>
      </c>
      <c r="R32" s="67">
        <v>48</v>
      </c>
      <c r="S32" s="67">
        <v>60</v>
      </c>
      <c r="T32" s="67">
        <v>114</v>
      </c>
      <c r="U32" s="68">
        <v>50</v>
      </c>
      <c r="V32" s="69">
        <v>64</v>
      </c>
      <c r="X32" s="11"/>
      <c r="Y32" s="51" t="s">
        <v>88</v>
      </c>
      <c r="Z32" s="109">
        <f>B121</f>
        <v>-169</v>
      </c>
      <c r="AA32" s="110"/>
      <c r="AB32" s="109">
        <f>E121</f>
        <v>-169</v>
      </c>
      <c r="AC32" s="110"/>
      <c r="AD32" s="109">
        <f>N121</f>
        <v>0</v>
      </c>
      <c r="AE32" s="110"/>
      <c r="AF32" s="12"/>
    </row>
    <row r="33" spans="1:32" ht="17.25" customHeight="1">
      <c r="A33" s="14">
        <v>21</v>
      </c>
      <c r="B33" s="36">
        <f t="shared" si="3"/>
        <v>-1</v>
      </c>
      <c r="C33" s="36">
        <f t="shared" si="4"/>
        <v>3</v>
      </c>
      <c r="D33" s="36">
        <f t="shared" si="5"/>
        <v>-4</v>
      </c>
      <c r="E33" s="44">
        <f t="shared" si="8"/>
        <v>0</v>
      </c>
      <c r="F33" s="44">
        <f t="shared" si="8"/>
        <v>0</v>
      </c>
      <c r="G33" s="44">
        <f t="shared" si="8"/>
        <v>0</v>
      </c>
      <c r="H33" s="86" t="s">
        <v>89</v>
      </c>
      <c r="I33" s="86" t="s">
        <v>89</v>
      </c>
      <c r="J33" s="86" t="s">
        <v>89</v>
      </c>
      <c r="K33" s="67">
        <v>0</v>
      </c>
      <c r="L33" s="67">
        <v>0</v>
      </c>
      <c r="M33" s="67">
        <v>0</v>
      </c>
      <c r="N33" s="88">
        <f t="shared" si="6"/>
        <v>-1</v>
      </c>
      <c r="O33" s="88">
        <f t="shared" si="6"/>
        <v>3</v>
      </c>
      <c r="P33" s="88">
        <f t="shared" si="6"/>
        <v>-4</v>
      </c>
      <c r="Q33" s="67">
        <v>162</v>
      </c>
      <c r="R33" s="67">
        <v>82</v>
      </c>
      <c r="S33" s="67">
        <v>80</v>
      </c>
      <c r="T33" s="67">
        <v>163</v>
      </c>
      <c r="U33" s="68">
        <v>79</v>
      </c>
      <c r="V33" s="69">
        <v>84</v>
      </c>
      <c r="X33" s="11"/>
      <c r="Y33" s="52" t="s">
        <v>1</v>
      </c>
      <c r="Z33" s="114">
        <f>B127</f>
        <v>-52</v>
      </c>
      <c r="AA33" s="115"/>
      <c r="AB33" s="114">
        <f>E127</f>
        <v>-53</v>
      </c>
      <c r="AC33" s="115"/>
      <c r="AD33" s="114">
        <f>N127</f>
        <v>1</v>
      </c>
      <c r="AE33" s="115"/>
      <c r="AF33" s="12"/>
    </row>
    <row r="34" spans="1:32" ht="17.25" customHeight="1">
      <c r="A34" s="14">
        <v>22</v>
      </c>
      <c r="B34" s="36">
        <f t="shared" si="3"/>
        <v>-54</v>
      </c>
      <c r="C34" s="36">
        <f t="shared" si="4"/>
        <v>-33</v>
      </c>
      <c r="D34" s="36">
        <f t="shared" si="5"/>
        <v>-21</v>
      </c>
      <c r="E34" s="44">
        <f t="shared" si="8"/>
        <v>-1</v>
      </c>
      <c r="F34" s="44">
        <f t="shared" si="8"/>
        <v>-1</v>
      </c>
      <c r="G34" s="44">
        <f t="shared" si="8"/>
        <v>0</v>
      </c>
      <c r="H34" s="86" t="s">
        <v>76</v>
      </c>
      <c r="I34" s="86" t="s">
        <v>76</v>
      </c>
      <c r="J34" s="86" t="s">
        <v>76</v>
      </c>
      <c r="K34" s="67">
        <v>1</v>
      </c>
      <c r="L34" s="67">
        <v>1</v>
      </c>
      <c r="M34" s="67">
        <v>0</v>
      </c>
      <c r="N34" s="88">
        <f t="shared" si="6"/>
        <v>-53</v>
      </c>
      <c r="O34" s="88">
        <f t="shared" si="6"/>
        <v>-32</v>
      </c>
      <c r="P34" s="88">
        <f t="shared" si="6"/>
        <v>-21</v>
      </c>
      <c r="Q34" s="67">
        <v>175</v>
      </c>
      <c r="R34" s="67">
        <v>96</v>
      </c>
      <c r="S34" s="67">
        <v>79</v>
      </c>
      <c r="T34" s="67">
        <v>228</v>
      </c>
      <c r="U34" s="68">
        <v>128</v>
      </c>
      <c r="V34" s="69">
        <v>100</v>
      </c>
      <c r="X34" s="11"/>
      <c r="Y34" s="53" t="s">
        <v>41</v>
      </c>
      <c r="Z34" s="116" t="str">
        <f>"計"&amp;SUM(Z13:AA33)</f>
        <v>計-1129</v>
      </c>
      <c r="AA34" s="117"/>
      <c r="AB34" s="116" t="str">
        <f>"自然増減"&amp;SUM(AB13:AC33)</f>
        <v>自然増減-861</v>
      </c>
      <c r="AC34" s="117"/>
      <c r="AD34" s="116" t="str">
        <f>"社会増減"&amp;SUM(AD13:AE33)</f>
        <v>社会増減-268</v>
      </c>
      <c r="AE34" s="117"/>
      <c r="AF34" s="12"/>
    </row>
    <row r="35" spans="1:32" ht="17.25" customHeight="1">
      <c r="A35" s="14">
        <v>23</v>
      </c>
      <c r="B35" s="36">
        <f t="shared" si="3"/>
        <v>-71</v>
      </c>
      <c r="C35" s="36">
        <f t="shared" si="4"/>
        <v>-24</v>
      </c>
      <c r="D35" s="36">
        <f t="shared" si="5"/>
        <v>-47</v>
      </c>
      <c r="E35" s="44">
        <f t="shared" si="8"/>
        <v>0</v>
      </c>
      <c r="F35" s="44">
        <f t="shared" si="8"/>
        <v>0</v>
      </c>
      <c r="G35" s="44">
        <f t="shared" si="8"/>
        <v>0</v>
      </c>
      <c r="H35" s="86" t="s">
        <v>69</v>
      </c>
      <c r="I35" s="86" t="s">
        <v>69</v>
      </c>
      <c r="J35" s="86" t="s">
        <v>69</v>
      </c>
      <c r="K35" s="67">
        <v>0</v>
      </c>
      <c r="L35" s="67">
        <v>0</v>
      </c>
      <c r="M35" s="67">
        <v>0</v>
      </c>
      <c r="N35" s="88">
        <f t="shared" si="6"/>
        <v>-71</v>
      </c>
      <c r="O35" s="88">
        <f t="shared" si="6"/>
        <v>-24</v>
      </c>
      <c r="P35" s="88">
        <f t="shared" si="6"/>
        <v>-47</v>
      </c>
      <c r="Q35" s="67">
        <v>284</v>
      </c>
      <c r="R35" s="67">
        <v>151</v>
      </c>
      <c r="S35" s="67">
        <v>133</v>
      </c>
      <c r="T35" s="67">
        <v>355</v>
      </c>
      <c r="U35" s="68">
        <v>175</v>
      </c>
      <c r="V35" s="69">
        <v>180</v>
      </c>
      <c r="X35" s="11"/>
      <c r="Y35" s="23"/>
      <c r="Z35" s="23"/>
      <c r="AA35" s="23"/>
      <c r="AB35" s="23"/>
      <c r="AC35" s="23"/>
      <c r="AD35" s="23"/>
      <c r="AE35" s="31" t="s">
        <v>90</v>
      </c>
      <c r="AF35" s="12"/>
    </row>
    <row r="36" spans="1:32" ht="17.25" customHeight="1">
      <c r="A36" s="14">
        <v>24</v>
      </c>
      <c r="B36" s="36">
        <f t="shared" si="3"/>
        <v>-7</v>
      </c>
      <c r="C36" s="36">
        <f t="shared" si="4"/>
        <v>4</v>
      </c>
      <c r="D36" s="36">
        <f t="shared" si="5"/>
        <v>-11</v>
      </c>
      <c r="E36" s="44">
        <f t="shared" si="8"/>
        <v>0</v>
      </c>
      <c r="F36" s="44">
        <f t="shared" si="8"/>
        <v>0</v>
      </c>
      <c r="G36" s="44">
        <f t="shared" si="8"/>
        <v>0</v>
      </c>
      <c r="H36" s="86" t="s">
        <v>69</v>
      </c>
      <c r="I36" s="86" t="s">
        <v>69</v>
      </c>
      <c r="J36" s="86" t="s">
        <v>69</v>
      </c>
      <c r="K36" s="67">
        <v>0</v>
      </c>
      <c r="L36" s="67">
        <v>0</v>
      </c>
      <c r="M36" s="67">
        <v>0</v>
      </c>
      <c r="N36" s="88">
        <f t="shared" si="6"/>
        <v>-7</v>
      </c>
      <c r="O36" s="88">
        <f t="shared" si="6"/>
        <v>4</v>
      </c>
      <c r="P36" s="88">
        <f t="shared" si="6"/>
        <v>-11</v>
      </c>
      <c r="Q36" s="67">
        <v>227</v>
      </c>
      <c r="R36" s="67">
        <v>130</v>
      </c>
      <c r="S36" s="67">
        <v>97</v>
      </c>
      <c r="T36" s="67">
        <v>234</v>
      </c>
      <c r="U36" s="68">
        <v>126</v>
      </c>
      <c r="V36" s="69">
        <v>108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>
      <c r="A37" s="14" t="s">
        <v>91</v>
      </c>
      <c r="B37" s="36">
        <f t="shared" si="3"/>
        <v>-201</v>
      </c>
      <c r="C37" s="36">
        <f t="shared" si="4"/>
        <v>-55</v>
      </c>
      <c r="D37" s="36">
        <f t="shared" si="5"/>
        <v>-146</v>
      </c>
      <c r="E37" s="44">
        <f t="shared" si="8"/>
        <v>-6</v>
      </c>
      <c r="F37" s="44">
        <f t="shared" si="8"/>
        <v>-4</v>
      </c>
      <c r="G37" s="44">
        <f t="shared" si="8"/>
        <v>-2</v>
      </c>
      <c r="H37" s="86" t="s">
        <v>69</v>
      </c>
      <c r="I37" s="86" t="s">
        <v>69</v>
      </c>
      <c r="J37" s="86" t="s">
        <v>69</v>
      </c>
      <c r="K37" s="76">
        <v>6</v>
      </c>
      <c r="L37" s="76">
        <v>4</v>
      </c>
      <c r="M37" s="76">
        <v>2</v>
      </c>
      <c r="N37" s="88">
        <f t="shared" si="6"/>
        <v>-195</v>
      </c>
      <c r="O37" s="88">
        <f t="shared" si="6"/>
        <v>-51</v>
      </c>
      <c r="P37" s="88">
        <f t="shared" si="6"/>
        <v>-144</v>
      </c>
      <c r="Q37" s="76">
        <v>1182</v>
      </c>
      <c r="R37" s="76">
        <v>629</v>
      </c>
      <c r="S37" s="76">
        <v>553</v>
      </c>
      <c r="T37" s="76">
        <v>1377</v>
      </c>
      <c r="U37" s="77">
        <v>680</v>
      </c>
      <c r="V37" s="78">
        <v>697</v>
      </c>
    </row>
    <row r="38" spans="1:32" ht="17.25" customHeight="1">
      <c r="A38" s="14">
        <v>25</v>
      </c>
      <c r="B38" s="36">
        <f t="shared" si="3"/>
        <v>-67</v>
      </c>
      <c r="C38" s="36">
        <f t="shared" si="4"/>
        <v>-10</v>
      </c>
      <c r="D38" s="36">
        <f t="shared" si="5"/>
        <v>-57</v>
      </c>
      <c r="E38" s="44">
        <f t="shared" si="8"/>
        <v>0</v>
      </c>
      <c r="F38" s="44">
        <f t="shared" si="8"/>
        <v>0</v>
      </c>
      <c r="G38" s="44">
        <f t="shared" si="8"/>
        <v>0</v>
      </c>
      <c r="H38" s="86" t="s">
        <v>69</v>
      </c>
      <c r="I38" s="86" t="s">
        <v>69</v>
      </c>
      <c r="J38" s="86" t="s">
        <v>69</v>
      </c>
      <c r="K38" s="67">
        <v>0</v>
      </c>
      <c r="L38" s="67">
        <v>0</v>
      </c>
      <c r="M38" s="67">
        <v>0</v>
      </c>
      <c r="N38" s="88">
        <f t="shared" si="6"/>
        <v>-67</v>
      </c>
      <c r="O38" s="88">
        <f t="shared" si="6"/>
        <v>-10</v>
      </c>
      <c r="P38" s="88">
        <f t="shared" si="6"/>
        <v>-57</v>
      </c>
      <c r="Q38" s="67">
        <v>260</v>
      </c>
      <c r="R38" s="67">
        <v>146</v>
      </c>
      <c r="S38" s="67">
        <v>114</v>
      </c>
      <c r="T38" s="67">
        <v>327</v>
      </c>
      <c r="U38" s="68">
        <v>156</v>
      </c>
      <c r="V38" s="69">
        <v>171</v>
      </c>
    </row>
    <row r="39" spans="1:32" ht="17.25" customHeight="1">
      <c r="A39" s="14">
        <v>26</v>
      </c>
      <c r="B39" s="36">
        <f t="shared" si="3"/>
        <v>-60</v>
      </c>
      <c r="C39" s="36">
        <f t="shared" si="4"/>
        <v>-13</v>
      </c>
      <c r="D39" s="36">
        <f t="shared" si="5"/>
        <v>-47</v>
      </c>
      <c r="E39" s="44">
        <f t="shared" si="8"/>
        <v>-2</v>
      </c>
      <c r="F39" s="44">
        <f t="shared" si="8"/>
        <v>-2</v>
      </c>
      <c r="G39" s="44">
        <f t="shared" si="8"/>
        <v>0</v>
      </c>
      <c r="H39" s="86" t="s">
        <v>69</v>
      </c>
      <c r="I39" s="86" t="s">
        <v>69</v>
      </c>
      <c r="J39" s="86" t="s">
        <v>69</v>
      </c>
      <c r="K39" s="67">
        <v>2</v>
      </c>
      <c r="L39" s="67">
        <v>2</v>
      </c>
      <c r="M39" s="67">
        <v>0</v>
      </c>
      <c r="N39" s="88">
        <f t="shared" si="6"/>
        <v>-58</v>
      </c>
      <c r="O39" s="88">
        <f t="shared" si="6"/>
        <v>-11</v>
      </c>
      <c r="P39" s="88">
        <f t="shared" si="6"/>
        <v>-47</v>
      </c>
      <c r="Q39" s="67">
        <v>219</v>
      </c>
      <c r="R39" s="67">
        <v>125</v>
      </c>
      <c r="S39" s="67">
        <v>94</v>
      </c>
      <c r="T39" s="67">
        <v>277</v>
      </c>
      <c r="U39" s="68">
        <v>136</v>
      </c>
      <c r="V39" s="69">
        <v>141</v>
      </c>
    </row>
    <row r="40" spans="1:32" ht="17.25" customHeight="1">
      <c r="A40" s="14">
        <v>27</v>
      </c>
      <c r="B40" s="36">
        <f t="shared" si="3"/>
        <v>-40</v>
      </c>
      <c r="C40" s="36">
        <f t="shared" si="4"/>
        <v>-18</v>
      </c>
      <c r="D40" s="36">
        <f t="shared" si="5"/>
        <v>-22</v>
      </c>
      <c r="E40" s="44">
        <f t="shared" si="8"/>
        <v>0</v>
      </c>
      <c r="F40" s="44">
        <f t="shared" si="8"/>
        <v>0</v>
      </c>
      <c r="G40" s="44">
        <f t="shared" si="8"/>
        <v>0</v>
      </c>
      <c r="H40" s="86" t="s">
        <v>69</v>
      </c>
      <c r="I40" s="86" t="s">
        <v>69</v>
      </c>
      <c r="J40" s="86" t="s">
        <v>69</v>
      </c>
      <c r="K40" s="67">
        <v>0</v>
      </c>
      <c r="L40" s="67">
        <v>0</v>
      </c>
      <c r="M40" s="67">
        <v>0</v>
      </c>
      <c r="N40" s="88">
        <f t="shared" si="6"/>
        <v>-40</v>
      </c>
      <c r="O40" s="88">
        <f t="shared" si="6"/>
        <v>-18</v>
      </c>
      <c r="P40" s="88">
        <f t="shared" si="6"/>
        <v>-22</v>
      </c>
      <c r="Q40" s="67">
        <v>224</v>
      </c>
      <c r="R40" s="67">
        <v>121</v>
      </c>
      <c r="S40" s="67">
        <v>103</v>
      </c>
      <c r="T40" s="67">
        <v>264</v>
      </c>
      <c r="U40" s="68">
        <v>139</v>
      </c>
      <c r="V40" s="69">
        <v>125</v>
      </c>
    </row>
    <row r="41" spans="1:32" ht="17.25" customHeight="1">
      <c r="A41" s="14">
        <v>28</v>
      </c>
      <c r="B41" s="36">
        <f t="shared" si="3"/>
        <v>-13</v>
      </c>
      <c r="C41" s="36">
        <f t="shared" si="4"/>
        <v>-13</v>
      </c>
      <c r="D41" s="36">
        <f t="shared" si="5"/>
        <v>0</v>
      </c>
      <c r="E41" s="44">
        <f t="shared" si="8"/>
        <v>-3</v>
      </c>
      <c r="F41" s="44">
        <f t="shared" si="8"/>
        <v>-1</v>
      </c>
      <c r="G41" s="44">
        <f t="shared" si="8"/>
        <v>-2</v>
      </c>
      <c r="H41" s="86" t="s">
        <v>69</v>
      </c>
      <c r="I41" s="86" t="s">
        <v>69</v>
      </c>
      <c r="J41" s="86" t="s">
        <v>69</v>
      </c>
      <c r="K41" s="67">
        <v>3</v>
      </c>
      <c r="L41" s="67">
        <v>1</v>
      </c>
      <c r="M41" s="67">
        <v>2</v>
      </c>
      <c r="N41" s="88">
        <f t="shared" si="6"/>
        <v>-10</v>
      </c>
      <c r="O41" s="88">
        <f t="shared" si="6"/>
        <v>-12</v>
      </c>
      <c r="P41" s="88">
        <f t="shared" si="6"/>
        <v>2</v>
      </c>
      <c r="Q41" s="67">
        <v>239</v>
      </c>
      <c r="R41" s="67">
        <v>118</v>
      </c>
      <c r="S41" s="67">
        <v>121</v>
      </c>
      <c r="T41" s="67">
        <v>249</v>
      </c>
      <c r="U41" s="68">
        <v>130</v>
      </c>
      <c r="V41" s="69">
        <v>119</v>
      </c>
    </row>
    <row r="42" spans="1:32" ht="17.25" customHeight="1">
      <c r="A42" s="14">
        <v>29</v>
      </c>
      <c r="B42" s="36">
        <f t="shared" si="3"/>
        <v>-21</v>
      </c>
      <c r="C42" s="36">
        <f t="shared" si="4"/>
        <v>-1</v>
      </c>
      <c r="D42" s="36">
        <f t="shared" si="5"/>
        <v>-20</v>
      </c>
      <c r="E42" s="44">
        <f t="shared" si="8"/>
        <v>-1</v>
      </c>
      <c r="F42" s="44">
        <f t="shared" si="8"/>
        <v>-1</v>
      </c>
      <c r="G42" s="44">
        <f t="shared" si="8"/>
        <v>0</v>
      </c>
      <c r="H42" s="86" t="s">
        <v>69</v>
      </c>
      <c r="I42" s="86" t="s">
        <v>69</v>
      </c>
      <c r="J42" s="86" t="s">
        <v>69</v>
      </c>
      <c r="K42" s="67">
        <v>1</v>
      </c>
      <c r="L42" s="67">
        <v>1</v>
      </c>
      <c r="M42" s="67">
        <v>0</v>
      </c>
      <c r="N42" s="88">
        <f t="shared" si="6"/>
        <v>-20</v>
      </c>
      <c r="O42" s="88">
        <f t="shared" si="6"/>
        <v>0</v>
      </c>
      <c r="P42" s="88">
        <f t="shared" si="6"/>
        <v>-20</v>
      </c>
      <c r="Q42" s="67">
        <v>240</v>
      </c>
      <c r="R42" s="67">
        <v>119</v>
      </c>
      <c r="S42" s="67">
        <v>121</v>
      </c>
      <c r="T42" s="67">
        <v>260</v>
      </c>
      <c r="U42" s="68">
        <v>119</v>
      </c>
      <c r="V42" s="69">
        <v>141</v>
      </c>
    </row>
    <row r="43" spans="1:32" ht="17.25" customHeight="1">
      <c r="A43" s="14" t="s">
        <v>92</v>
      </c>
      <c r="B43" s="36">
        <f t="shared" si="3"/>
        <v>-93</v>
      </c>
      <c r="C43" s="36">
        <f t="shared" si="4"/>
        <v>-50</v>
      </c>
      <c r="D43" s="36">
        <f t="shared" si="5"/>
        <v>-43</v>
      </c>
      <c r="E43" s="44">
        <f t="shared" si="8"/>
        <v>-4</v>
      </c>
      <c r="F43" s="44">
        <f t="shared" si="8"/>
        <v>-3</v>
      </c>
      <c r="G43" s="44">
        <f t="shared" si="8"/>
        <v>-1</v>
      </c>
      <c r="H43" s="86" t="s">
        <v>69</v>
      </c>
      <c r="I43" s="86" t="s">
        <v>69</v>
      </c>
      <c r="J43" s="86" t="s">
        <v>69</v>
      </c>
      <c r="K43" s="76">
        <v>4</v>
      </c>
      <c r="L43" s="76">
        <v>3</v>
      </c>
      <c r="M43" s="76">
        <v>1</v>
      </c>
      <c r="N43" s="88">
        <f t="shared" si="6"/>
        <v>-89</v>
      </c>
      <c r="O43" s="88">
        <f t="shared" si="6"/>
        <v>-47</v>
      </c>
      <c r="P43" s="88">
        <f t="shared" si="6"/>
        <v>-42</v>
      </c>
      <c r="Q43" s="76">
        <v>889</v>
      </c>
      <c r="R43" s="76">
        <v>470</v>
      </c>
      <c r="S43" s="76">
        <v>419</v>
      </c>
      <c r="T43" s="76">
        <v>978</v>
      </c>
      <c r="U43" s="77">
        <v>517</v>
      </c>
      <c r="V43" s="78">
        <v>461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6">
        <f t="shared" si="3"/>
        <v>-21</v>
      </c>
      <c r="C44" s="36">
        <f t="shared" si="4"/>
        <v>-13</v>
      </c>
      <c r="D44" s="36">
        <f t="shared" si="5"/>
        <v>-8</v>
      </c>
      <c r="E44" s="44">
        <f t="shared" si="8"/>
        <v>0</v>
      </c>
      <c r="F44" s="44">
        <f t="shared" si="8"/>
        <v>0</v>
      </c>
      <c r="G44" s="44">
        <f t="shared" si="8"/>
        <v>0</v>
      </c>
      <c r="H44" s="86" t="s">
        <v>69</v>
      </c>
      <c r="I44" s="86" t="s">
        <v>69</v>
      </c>
      <c r="J44" s="86" t="s">
        <v>69</v>
      </c>
      <c r="K44" s="67">
        <v>0</v>
      </c>
      <c r="L44" s="67">
        <v>0</v>
      </c>
      <c r="M44" s="67">
        <v>0</v>
      </c>
      <c r="N44" s="88">
        <f t="shared" si="6"/>
        <v>-21</v>
      </c>
      <c r="O44" s="88">
        <f t="shared" si="6"/>
        <v>-13</v>
      </c>
      <c r="P44" s="88">
        <f t="shared" si="6"/>
        <v>-8</v>
      </c>
      <c r="Q44" s="67">
        <v>208</v>
      </c>
      <c r="R44" s="67">
        <v>106</v>
      </c>
      <c r="S44" s="67">
        <v>102</v>
      </c>
      <c r="T44" s="67">
        <v>229</v>
      </c>
      <c r="U44" s="68">
        <v>119</v>
      </c>
      <c r="V44" s="69">
        <v>110</v>
      </c>
      <c r="X44" s="11"/>
      <c r="Y44" s="91" t="s">
        <v>93</v>
      </c>
      <c r="Z44" s="91"/>
      <c r="AA44" s="91"/>
      <c r="AB44" s="91"/>
      <c r="AC44" s="91"/>
      <c r="AD44" s="91"/>
      <c r="AE44" s="91"/>
      <c r="AF44" s="12"/>
    </row>
    <row r="45" spans="1:32" ht="17.25" customHeight="1">
      <c r="A45" s="14">
        <v>31</v>
      </c>
      <c r="B45" s="36">
        <f t="shared" si="3"/>
        <v>-20</v>
      </c>
      <c r="C45" s="36">
        <f t="shared" si="4"/>
        <v>-16</v>
      </c>
      <c r="D45" s="36">
        <f t="shared" si="5"/>
        <v>-4</v>
      </c>
      <c r="E45" s="44">
        <f t="shared" si="8"/>
        <v>0</v>
      </c>
      <c r="F45" s="44">
        <f t="shared" si="8"/>
        <v>0</v>
      </c>
      <c r="G45" s="44">
        <f t="shared" si="8"/>
        <v>0</v>
      </c>
      <c r="H45" s="86" t="s">
        <v>69</v>
      </c>
      <c r="I45" s="86" t="s">
        <v>69</v>
      </c>
      <c r="J45" s="86" t="s">
        <v>69</v>
      </c>
      <c r="K45" s="67">
        <v>0</v>
      </c>
      <c r="L45" s="67">
        <v>0</v>
      </c>
      <c r="M45" s="67">
        <v>0</v>
      </c>
      <c r="N45" s="88">
        <f t="shared" si="6"/>
        <v>-20</v>
      </c>
      <c r="O45" s="88">
        <f t="shared" si="6"/>
        <v>-16</v>
      </c>
      <c r="P45" s="88">
        <f t="shared" si="6"/>
        <v>-4</v>
      </c>
      <c r="Q45" s="67">
        <v>186</v>
      </c>
      <c r="R45" s="67">
        <v>96</v>
      </c>
      <c r="S45" s="67">
        <v>90</v>
      </c>
      <c r="T45" s="67">
        <v>206</v>
      </c>
      <c r="U45" s="68">
        <v>112</v>
      </c>
      <c r="V45" s="69">
        <v>94</v>
      </c>
      <c r="X45" s="11"/>
      <c r="Y45" s="118" t="s">
        <v>129</v>
      </c>
      <c r="Z45" s="118"/>
      <c r="AA45" s="118"/>
      <c r="AB45" s="118"/>
      <c r="AC45" s="118"/>
      <c r="AD45" s="118"/>
      <c r="AE45" s="118"/>
      <c r="AF45" s="12"/>
    </row>
    <row r="46" spans="1:32" ht="17.25" customHeight="1">
      <c r="A46" s="14">
        <v>32</v>
      </c>
      <c r="B46" s="36">
        <f t="shared" si="3"/>
        <v>-28</v>
      </c>
      <c r="C46" s="36">
        <f t="shared" si="4"/>
        <v>-4</v>
      </c>
      <c r="D46" s="36">
        <f t="shared" si="5"/>
        <v>-24</v>
      </c>
      <c r="E46" s="44">
        <f t="shared" si="8"/>
        <v>-1</v>
      </c>
      <c r="F46" s="44">
        <f t="shared" si="8"/>
        <v>-1</v>
      </c>
      <c r="G46" s="44">
        <f t="shared" si="8"/>
        <v>0</v>
      </c>
      <c r="H46" s="86" t="s">
        <v>69</v>
      </c>
      <c r="I46" s="86" t="s">
        <v>69</v>
      </c>
      <c r="J46" s="86" t="s">
        <v>69</v>
      </c>
      <c r="K46" s="67">
        <v>1</v>
      </c>
      <c r="L46" s="67">
        <v>1</v>
      </c>
      <c r="M46" s="67">
        <v>0</v>
      </c>
      <c r="N46" s="88">
        <f t="shared" si="6"/>
        <v>-27</v>
      </c>
      <c r="O46" s="88">
        <f t="shared" si="6"/>
        <v>-3</v>
      </c>
      <c r="P46" s="88">
        <f t="shared" si="6"/>
        <v>-24</v>
      </c>
      <c r="Q46" s="67">
        <v>174</v>
      </c>
      <c r="R46" s="67">
        <v>105</v>
      </c>
      <c r="S46" s="67">
        <v>69</v>
      </c>
      <c r="T46" s="67">
        <v>201</v>
      </c>
      <c r="U46" s="68">
        <v>108</v>
      </c>
      <c r="V46" s="69">
        <v>93</v>
      </c>
      <c r="X46" s="11"/>
      <c r="Y46" s="111" t="s">
        <v>0</v>
      </c>
      <c r="Z46" s="113" t="s">
        <v>40</v>
      </c>
      <c r="AA46" s="107"/>
      <c r="AB46" s="107"/>
      <c r="AC46" s="107"/>
      <c r="AD46" s="107"/>
      <c r="AE46" s="108"/>
      <c r="AF46" s="12"/>
    </row>
    <row r="47" spans="1:32" ht="17.25" customHeight="1">
      <c r="A47" s="14">
        <v>33</v>
      </c>
      <c r="B47" s="36">
        <f t="shared" si="3"/>
        <v>-4</v>
      </c>
      <c r="C47" s="36">
        <f t="shared" si="4"/>
        <v>-12</v>
      </c>
      <c r="D47" s="36">
        <f t="shared" si="5"/>
        <v>8</v>
      </c>
      <c r="E47" s="44">
        <f t="shared" si="8"/>
        <v>-2</v>
      </c>
      <c r="F47" s="44">
        <f t="shared" si="8"/>
        <v>-1</v>
      </c>
      <c r="G47" s="44">
        <f t="shared" si="8"/>
        <v>-1</v>
      </c>
      <c r="H47" s="86" t="s">
        <v>69</v>
      </c>
      <c r="I47" s="86" t="s">
        <v>69</v>
      </c>
      <c r="J47" s="86" t="s">
        <v>69</v>
      </c>
      <c r="K47" s="67">
        <v>2</v>
      </c>
      <c r="L47" s="67">
        <v>1</v>
      </c>
      <c r="M47" s="67">
        <v>1</v>
      </c>
      <c r="N47" s="88">
        <f t="shared" si="6"/>
        <v>-2</v>
      </c>
      <c r="O47" s="88">
        <f t="shared" si="6"/>
        <v>-11</v>
      </c>
      <c r="P47" s="88">
        <f t="shared" si="6"/>
        <v>9</v>
      </c>
      <c r="Q47" s="67">
        <v>176</v>
      </c>
      <c r="R47" s="67">
        <v>87</v>
      </c>
      <c r="S47" s="67">
        <v>89</v>
      </c>
      <c r="T47" s="67">
        <v>178</v>
      </c>
      <c r="U47" s="68">
        <v>98</v>
      </c>
      <c r="V47" s="69">
        <v>80</v>
      </c>
      <c r="X47" s="11"/>
      <c r="Y47" s="112"/>
      <c r="Z47" s="113" t="s">
        <v>94</v>
      </c>
      <c r="AA47" s="108"/>
      <c r="AB47" s="113" t="s">
        <v>45</v>
      </c>
      <c r="AC47" s="108"/>
      <c r="AD47" s="113" t="s">
        <v>95</v>
      </c>
      <c r="AE47" s="108"/>
      <c r="AF47" s="33"/>
    </row>
    <row r="48" spans="1:32" ht="17.25" customHeight="1">
      <c r="A48" s="14">
        <v>34</v>
      </c>
      <c r="B48" s="36">
        <f t="shared" si="3"/>
        <v>-20</v>
      </c>
      <c r="C48" s="36">
        <f t="shared" si="4"/>
        <v>-5</v>
      </c>
      <c r="D48" s="36">
        <f t="shared" si="5"/>
        <v>-15</v>
      </c>
      <c r="E48" s="44">
        <f t="shared" si="8"/>
        <v>-1</v>
      </c>
      <c r="F48" s="44">
        <f t="shared" si="8"/>
        <v>-1</v>
      </c>
      <c r="G48" s="44">
        <f t="shared" si="8"/>
        <v>0</v>
      </c>
      <c r="H48" s="86" t="s">
        <v>69</v>
      </c>
      <c r="I48" s="86" t="s">
        <v>69</v>
      </c>
      <c r="J48" s="86" t="s">
        <v>69</v>
      </c>
      <c r="K48" s="67">
        <v>1</v>
      </c>
      <c r="L48" s="67">
        <v>1</v>
      </c>
      <c r="M48" s="67">
        <v>0</v>
      </c>
      <c r="N48" s="88">
        <f t="shared" si="6"/>
        <v>-19</v>
      </c>
      <c r="O48" s="88">
        <f t="shared" si="6"/>
        <v>-4</v>
      </c>
      <c r="P48" s="88">
        <f t="shared" si="6"/>
        <v>-15</v>
      </c>
      <c r="Q48" s="67">
        <v>145</v>
      </c>
      <c r="R48" s="67">
        <v>76</v>
      </c>
      <c r="S48" s="67">
        <v>69</v>
      </c>
      <c r="T48" s="67">
        <v>164</v>
      </c>
      <c r="U48" s="68">
        <v>80</v>
      </c>
      <c r="V48" s="69">
        <v>84</v>
      </c>
      <c r="X48" s="45"/>
      <c r="Y48" s="21"/>
      <c r="Z48" s="54">
        <v>2000</v>
      </c>
      <c r="AA48" s="47">
        <v>0</v>
      </c>
      <c r="AB48" s="54">
        <v>0</v>
      </c>
      <c r="AC48" s="47">
        <v>2000</v>
      </c>
      <c r="AD48" s="55">
        <v>300</v>
      </c>
      <c r="AE48" s="49">
        <v>-300</v>
      </c>
      <c r="AF48" s="12"/>
    </row>
    <row r="49" spans="1:32" ht="17.25" customHeight="1">
      <c r="A49" s="14" t="s">
        <v>96</v>
      </c>
      <c r="B49" s="36">
        <f t="shared" si="3"/>
        <v>29</v>
      </c>
      <c r="C49" s="36">
        <f t="shared" si="4"/>
        <v>8</v>
      </c>
      <c r="D49" s="36">
        <f t="shared" si="5"/>
        <v>21</v>
      </c>
      <c r="E49" s="44">
        <f t="shared" si="8"/>
        <v>-6</v>
      </c>
      <c r="F49" s="44">
        <f t="shared" si="8"/>
        <v>-4</v>
      </c>
      <c r="G49" s="44">
        <f t="shared" si="8"/>
        <v>-2</v>
      </c>
      <c r="H49" s="86" t="s">
        <v>69</v>
      </c>
      <c r="I49" s="86" t="s">
        <v>69</v>
      </c>
      <c r="J49" s="86" t="s">
        <v>69</v>
      </c>
      <c r="K49" s="76">
        <v>6</v>
      </c>
      <c r="L49" s="76">
        <v>4</v>
      </c>
      <c r="M49" s="76">
        <v>2</v>
      </c>
      <c r="N49" s="88">
        <f t="shared" si="6"/>
        <v>35</v>
      </c>
      <c r="O49" s="88">
        <f t="shared" si="6"/>
        <v>12</v>
      </c>
      <c r="P49" s="88">
        <f t="shared" si="6"/>
        <v>23</v>
      </c>
      <c r="Q49" s="76">
        <v>669</v>
      </c>
      <c r="R49" s="76">
        <v>360</v>
      </c>
      <c r="S49" s="76">
        <v>309</v>
      </c>
      <c r="T49" s="76">
        <v>634</v>
      </c>
      <c r="U49" s="77">
        <v>348</v>
      </c>
      <c r="V49" s="78">
        <v>286</v>
      </c>
      <c r="X49" s="11"/>
      <c r="Y49" s="50" t="s">
        <v>97</v>
      </c>
      <c r="Z49" s="109">
        <f>$Q$7</f>
        <v>401</v>
      </c>
      <c r="AA49" s="110"/>
      <c r="AB49" s="109">
        <f>$T$7</f>
        <v>421</v>
      </c>
      <c r="AC49" s="110"/>
      <c r="AD49" s="109">
        <f>Z49-AB49</f>
        <v>-20</v>
      </c>
      <c r="AE49" s="110"/>
      <c r="AF49" s="12"/>
    </row>
    <row r="50" spans="1:32" ht="17.25" customHeight="1">
      <c r="A50" s="14">
        <v>35</v>
      </c>
      <c r="B50" s="36">
        <f t="shared" si="3"/>
        <v>18</v>
      </c>
      <c r="C50" s="36">
        <f t="shared" si="4"/>
        <v>18</v>
      </c>
      <c r="D50" s="36">
        <f t="shared" si="5"/>
        <v>0</v>
      </c>
      <c r="E50" s="44">
        <f t="shared" si="8"/>
        <v>-2</v>
      </c>
      <c r="F50" s="44">
        <f t="shared" si="8"/>
        <v>-1</v>
      </c>
      <c r="G50" s="44">
        <f t="shared" si="8"/>
        <v>-1</v>
      </c>
      <c r="H50" s="86" t="s">
        <v>76</v>
      </c>
      <c r="I50" s="86" t="s">
        <v>76</v>
      </c>
      <c r="J50" s="86" t="s">
        <v>76</v>
      </c>
      <c r="K50" s="67">
        <v>2</v>
      </c>
      <c r="L50" s="67">
        <v>1</v>
      </c>
      <c r="M50" s="67">
        <v>1</v>
      </c>
      <c r="N50" s="88">
        <f t="shared" si="6"/>
        <v>20</v>
      </c>
      <c r="O50" s="88">
        <f t="shared" si="6"/>
        <v>19</v>
      </c>
      <c r="P50" s="88">
        <f t="shared" si="6"/>
        <v>1</v>
      </c>
      <c r="Q50" s="67">
        <v>164</v>
      </c>
      <c r="R50" s="67">
        <v>99</v>
      </c>
      <c r="S50" s="67">
        <v>65</v>
      </c>
      <c r="T50" s="67">
        <v>144</v>
      </c>
      <c r="U50" s="68">
        <v>80</v>
      </c>
      <c r="V50" s="69">
        <v>64</v>
      </c>
      <c r="X50" s="11"/>
      <c r="Y50" s="50" t="s">
        <v>98</v>
      </c>
      <c r="Z50" s="109">
        <f>$Q$13</f>
        <v>225</v>
      </c>
      <c r="AA50" s="110"/>
      <c r="AB50" s="109">
        <f>$T$13</f>
        <v>200</v>
      </c>
      <c r="AC50" s="110"/>
      <c r="AD50" s="109">
        <f t="shared" ref="AD50:AD69" si="10">Z50-AB50</f>
        <v>25</v>
      </c>
      <c r="AE50" s="110"/>
      <c r="AF50" s="12"/>
    </row>
    <row r="51" spans="1:32" ht="17.25" customHeight="1">
      <c r="A51" s="14">
        <v>36</v>
      </c>
      <c r="B51" s="36">
        <f t="shared" si="3"/>
        <v>14</v>
      </c>
      <c r="C51" s="36">
        <f t="shared" si="4"/>
        <v>4</v>
      </c>
      <c r="D51" s="36">
        <f t="shared" si="5"/>
        <v>10</v>
      </c>
      <c r="E51" s="44">
        <f t="shared" si="8"/>
        <v>0</v>
      </c>
      <c r="F51" s="44">
        <f t="shared" si="8"/>
        <v>0</v>
      </c>
      <c r="G51" s="44">
        <f t="shared" si="8"/>
        <v>0</v>
      </c>
      <c r="H51" s="86" t="s">
        <v>79</v>
      </c>
      <c r="I51" s="86" t="s">
        <v>79</v>
      </c>
      <c r="J51" s="86" t="s">
        <v>79</v>
      </c>
      <c r="K51" s="67">
        <v>0</v>
      </c>
      <c r="L51" s="67">
        <v>0</v>
      </c>
      <c r="M51" s="67">
        <v>0</v>
      </c>
      <c r="N51" s="88">
        <f t="shared" si="6"/>
        <v>14</v>
      </c>
      <c r="O51" s="88">
        <f t="shared" si="6"/>
        <v>4</v>
      </c>
      <c r="P51" s="88">
        <f t="shared" si="6"/>
        <v>10</v>
      </c>
      <c r="Q51" s="67">
        <v>143</v>
      </c>
      <c r="R51" s="67">
        <v>76</v>
      </c>
      <c r="S51" s="67">
        <v>67</v>
      </c>
      <c r="T51" s="67">
        <v>129</v>
      </c>
      <c r="U51" s="68">
        <v>72</v>
      </c>
      <c r="V51" s="69">
        <v>57</v>
      </c>
      <c r="X51" s="11"/>
      <c r="Y51" s="50" t="s">
        <v>99</v>
      </c>
      <c r="Z51" s="109">
        <f>$Q$19</f>
        <v>128</v>
      </c>
      <c r="AA51" s="110"/>
      <c r="AB51" s="109">
        <f>$T$19</f>
        <v>86</v>
      </c>
      <c r="AC51" s="110"/>
      <c r="AD51" s="109">
        <f t="shared" si="10"/>
        <v>42</v>
      </c>
      <c r="AE51" s="110"/>
      <c r="AF51" s="12"/>
    </row>
    <row r="52" spans="1:32" ht="17.25" customHeight="1">
      <c r="A52" s="14">
        <v>37</v>
      </c>
      <c r="B52" s="36">
        <f t="shared" si="3"/>
        <v>-10</v>
      </c>
      <c r="C52" s="36">
        <f t="shared" si="4"/>
        <v>-18</v>
      </c>
      <c r="D52" s="36">
        <f t="shared" si="5"/>
        <v>8</v>
      </c>
      <c r="E52" s="44">
        <f t="shared" si="8"/>
        <v>-2</v>
      </c>
      <c r="F52" s="44">
        <f t="shared" si="8"/>
        <v>-2</v>
      </c>
      <c r="G52" s="44">
        <f t="shared" si="8"/>
        <v>0</v>
      </c>
      <c r="H52" s="86" t="s">
        <v>76</v>
      </c>
      <c r="I52" s="86" t="s">
        <v>76</v>
      </c>
      <c r="J52" s="86" t="s">
        <v>76</v>
      </c>
      <c r="K52" s="67">
        <v>2</v>
      </c>
      <c r="L52" s="67">
        <v>2</v>
      </c>
      <c r="M52" s="67">
        <v>0</v>
      </c>
      <c r="N52" s="88">
        <f t="shared" si="6"/>
        <v>-8</v>
      </c>
      <c r="O52" s="88">
        <f t="shared" si="6"/>
        <v>-16</v>
      </c>
      <c r="P52" s="88">
        <f t="shared" si="6"/>
        <v>8</v>
      </c>
      <c r="Q52" s="67">
        <v>120</v>
      </c>
      <c r="R52" s="67">
        <v>66</v>
      </c>
      <c r="S52" s="67">
        <v>54</v>
      </c>
      <c r="T52" s="67">
        <v>128</v>
      </c>
      <c r="U52" s="68">
        <v>82</v>
      </c>
      <c r="V52" s="69">
        <v>46</v>
      </c>
      <c r="X52" s="11"/>
      <c r="Y52" s="50" t="s">
        <v>75</v>
      </c>
      <c r="Z52" s="109">
        <f>$Q$25</f>
        <v>226</v>
      </c>
      <c r="AA52" s="110"/>
      <c r="AB52" s="109">
        <f>$T$25</f>
        <v>270</v>
      </c>
      <c r="AC52" s="110"/>
      <c r="AD52" s="109">
        <f t="shared" si="10"/>
        <v>-44</v>
      </c>
      <c r="AE52" s="110"/>
      <c r="AF52" s="12"/>
    </row>
    <row r="53" spans="1:32" ht="17.25" customHeight="1">
      <c r="A53" s="14">
        <v>38</v>
      </c>
      <c r="B53" s="36">
        <f t="shared" si="3"/>
        <v>13</v>
      </c>
      <c r="C53" s="36">
        <f t="shared" si="4"/>
        <v>9</v>
      </c>
      <c r="D53" s="36">
        <f t="shared" si="5"/>
        <v>4</v>
      </c>
      <c r="E53" s="44">
        <f t="shared" si="8"/>
        <v>-1</v>
      </c>
      <c r="F53" s="44">
        <f t="shared" si="8"/>
        <v>-1</v>
      </c>
      <c r="G53" s="44">
        <f t="shared" si="8"/>
        <v>0</v>
      </c>
      <c r="H53" s="86" t="s">
        <v>76</v>
      </c>
      <c r="I53" s="86" t="s">
        <v>76</v>
      </c>
      <c r="J53" s="86" t="s">
        <v>76</v>
      </c>
      <c r="K53" s="67">
        <v>1</v>
      </c>
      <c r="L53" s="67">
        <v>1</v>
      </c>
      <c r="M53" s="67">
        <v>0</v>
      </c>
      <c r="N53" s="88">
        <f t="shared" si="6"/>
        <v>14</v>
      </c>
      <c r="O53" s="88">
        <f t="shared" si="6"/>
        <v>10</v>
      </c>
      <c r="P53" s="88">
        <f t="shared" si="6"/>
        <v>4</v>
      </c>
      <c r="Q53" s="67">
        <v>127</v>
      </c>
      <c r="R53" s="67">
        <v>67</v>
      </c>
      <c r="S53" s="67">
        <v>60</v>
      </c>
      <c r="T53" s="67">
        <v>113</v>
      </c>
      <c r="U53" s="68">
        <v>57</v>
      </c>
      <c r="V53" s="69">
        <v>56</v>
      </c>
      <c r="X53" s="11"/>
      <c r="Y53" s="50" t="s">
        <v>100</v>
      </c>
      <c r="Z53" s="109">
        <f>$Q$31</f>
        <v>956</v>
      </c>
      <c r="AA53" s="110"/>
      <c r="AB53" s="109">
        <f>$T$31</f>
        <v>1094</v>
      </c>
      <c r="AC53" s="110"/>
      <c r="AD53" s="109">
        <f t="shared" si="10"/>
        <v>-138</v>
      </c>
      <c r="AE53" s="110"/>
      <c r="AF53" s="12"/>
    </row>
    <row r="54" spans="1:32" ht="17.25" customHeight="1">
      <c r="A54" s="14">
        <v>39</v>
      </c>
      <c r="B54" s="36">
        <f t="shared" si="3"/>
        <v>-6</v>
      </c>
      <c r="C54" s="36">
        <f t="shared" si="4"/>
        <v>-5</v>
      </c>
      <c r="D54" s="36">
        <f t="shared" si="5"/>
        <v>-1</v>
      </c>
      <c r="E54" s="44">
        <f t="shared" si="8"/>
        <v>-1</v>
      </c>
      <c r="F54" s="44">
        <f t="shared" si="8"/>
        <v>0</v>
      </c>
      <c r="G54" s="44">
        <f t="shared" si="8"/>
        <v>-1</v>
      </c>
      <c r="H54" s="86" t="s">
        <v>59</v>
      </c>
      <c r="I54" s="86" t="s">
        <v>59</v>
      </c>
      <c r="J54" s="86" t="s">
        <v>59</v>
      </c>
      <c r="K54" s="67">
        <v>1</v>
      </c>
      <c r="L54" s="67">
        <v>0</v>
      </c>
      <c r="M54" s="67">
        <v>1</v>
      </c>
      <c r="N54" s="88">
        <f t="shared" si="6"/>
        <v>-5</v>
      </c>
      <c r="O54" s="88">
        <f t="shared" si="6"/>
        <v>-5</v>
      </c>
      <c r="P54" s="88">
        <f t="shared" si="6"/>
        <v>0</v>
      </c>
      <c r="Q54" s="67">
        <v>115</v>
      </c>
      <c r="R54" s="67">
        <v>52</v>
      </c>
      <c r="S54" s="67">
        <v>63</v>
      </c>
      <c r="T54" s="67">
        <v>120</v>
      </c>
      <c r="U54" s="68">
        <v>57</v>
      </c>
      <c r="V54" s="69">
        <v>63</v>
      </c>
      <c r="X54" s="11"/>
      <c r="Y54" s="50" t="s">
        <v>101</v>
      </c>
      <c r="Z54" s="109">
        <f>$Q$37</f>
        <v>1182</v>
      </c>
      <c r="AA54" s="110"/>
      <c r="AB54" s="109">
        <f>$T$37</f>
        <v>1377</v>
      </c>
      <c r="AC54" s="110"/>
      <c r="AD54" s="109">
        <f t="shared" si="10"/>
        <v>-195</v>
      </c>
      <c r="AE54" s="110"/>
      <c r="AF54" s="12"/>
    </row>
    <row r="55" spans="1:32" ht="17.25" customHeight="1">
      <c r="A55" s="14" t="s">
        <v>102</v>
      </c>
      <c r="B55" s="36">
        <f t="shared" si="3"/>
        <v>48</v>
      </c>
      <c r="C55" s="36">
        <f t="shared" si="4"/>
        <v>24</v>
      </c>
      <c r="D55" s="36">
        <f t="shared" si="5"/>
        <v>24</v>
      </c>
      <c r="E55" s="44">
        <f t="shared" si="8"/>
        <v>-15</v>
      </c>
      <c r="F55" s="44">
        <f t="shared" si="8"/>
        <v>-11</v>
      </c>
      <c r="G55" s="44">
        <f t="shared" si="8"/>
        <v>-4</v>
      </c>
      <c r="H55" s="86" t="s">
        <v>103</v>
      </c>
      <c r="I55" s="86" t="s">
        <v>103</v>
      </c>
      <c r="J55" s="86" t="s">
        <v>103</v>
      </c>
      <c r="K55" s="76">
        <v>15</v>
      </c>
      <c r="L55" s="76">
        <v>11</v>
      </c>
      <c r="M55" s="76">
        <v>4</v>
      </c>
      <c r="N55" s="88">
        <f t="shared" si="6"/>
        <v>63</v>
      </c>
      <c r="O55" s="88">
        <f t="shared" si="6"/>
        <v>35</v>
      </c>
      <c r="P55" s="88">
        <f t="shared" si="6"/>
        <v>28</v>
      </c>
      <c r="Q55" s="76">
        <v>533</v>
      </c>
      <c r="R55" s="76">
        <v>310</v>
      </c>
      <c r="S55" s="76">
        <v>223</v>
      </c>
      <c r="T55" s="76">
        <v>470</v>
      </c>
      <c r="U55" s="77">
        <v>275</v>
      </c>
      <c r="V55" s="78">
        <v>195</v>
      </c>
      <c r="X55" s="11"/>
      <c r="Y55" s="50" t="s">
        <v>104</v>
      </c>
      <c r="Z55" s="109">
        <f>$Q$43</f>
        <v>889</v>
      </c>
      <c r="AA55" s="110"/>
      <c r="AB55" s="109">
        <f>$T$43</f>
        <v>978</v>
      </c>
      <c r="AC55" s="110"/>
      <c r="AD55" s="109">
        <f t="shared" si="10"/>
        <v>-89</v>
      </c>
      <c r="AE55" s="110"/>
      <c r="AF55" s="12"/>
    </row>
    <row r="56" spans="1:32" ht="17.25" customHeight="1">
      <c r="A56" s="14">
        <v>40</v>
      </c>
      <c r="B56" s="36">
        <f t="shared" si="3"/>
        <v>30</v>
      </c>
      <c r="C56" s="36">
        <f t="shared" si="4"/>
        <v>22</v>
      </c>
      <c r="D56" s="36">
        <f t="shared" si="5"/>
        <v>8</v>
      </c>
      <c r="E56" s="44">
        <f t="shared" si="8"/>
        <v>-3</v>
      </c>
      <c r="F56" s="44">
        <f t="shared" si="8"/>
        <v>-2</v>
      </c>
      <c r="G56" s="44">
        <f t="shared" si="8"/>
        <v>-1</v>
      </c>
      <c r="H56" s="86" t="s">
        <v>89</v>
      </c>
      <c r="I56" s="86" t="s">
        <v>89</v>
      </c>
      <c r="J56" s="86" t="s">
        <v>89</v>
      </c>
      <c r="K56" s="67">
        <v>3</v>
      </c>
      <c r="L56" s="67">
        <v>2</v>
      </c>
      <c r="M56" s="67">
        <v>1</v>
      </c>
      <c r="N56" s="88">
        <f t="shared" si="6"/>
        <v>33</v>
      </c>
      <c r="O56" s="88">
        <f t="shared" si="6"/>
        <v>24</v>
      </c>
      <c r="P56" s="88">
        <f t="shared" si="6"/>
        <v>9</v>
      </c>
      <c r="Q56" s="67">
        <v>113</v>
      </c>
      <c r="R56" s="67">
        <v>71</v>
      </c>
      <c r="S56" s="67">
        <v>42</v>
      </c>
      <c r="T56" s="67">
        <v>80</v>
      </c>
      <c r="U56" s="68">
        <v>47</v>
      </c>
      <c r="V56" s="69">
        <v>33</v>
      </c>
      <c r="X56" s="11"/>
      <c r="Y56" s="50" t="s">
        <v>105</v>
      </c>
      <c r="Z56" s="109">
        <f>$Q$49</f>
        <v>669</v>
      </c>
      <c r="AA56" s="110"/>
      <c r="AB56" s="109">
        <f>$T$49</f>
        <v>634</v>
      </c>
      <c r="AC56" s="110"/>
      <c r="AD56" s="109">
        <f t="shared" si="10"/>
        <v>35</v>
      </c>
      <c r="AE56" s="110"/>
      <c r="AF56" s="12"/>
    </row>
    <row r="57" spans="1:32" ht="17.25" customHeight="1">
      <c r="A57" s="14">
        <v>41</v>
      </c>
      <c r="B57" s="36">
        <f t="shared" si="3"/>
        <v>-17</v>
      </c>
      <c r="C57" s="36">
        <f t="shared" si="4"/>
        <v>-14</v>
      </c>
      <c r="D57" s="36">
        <f t="shared" si="5"/>
        <v>-3</v>
      </c>
      <c r="E57" s="44">
        <f t="shared" si="8"/>
        <v>-2</v>
      </c>
      <c r="F57" s="44">
        <f t="shared" si="8"/>
        <v>-1</v>
      </c>
      <c r="G57" s="44">
        <f t="shared" si="8"/>
        <v>-1</v>
      </c>
      <c r="H57" s="86" t="s">
        <v>63</v>
      </c>
      <c r="I57" s="86" t="s">
        <v>63</v>
      </c>
      <c r="J57" s="86" t="s">
        <v>63</v>
      </c>
      <c r="K57" s="67">
        <v>2</v>
      </c>
      <c r="L57" s="67">
        <v>1</v>
      </c>
      <c r="M57" s="67">
        <v>1</v>
      </c>
      <c r="N57" s="88">
        <f t="shared" si="6"/>
        <v>-15</v>
      </c>
      <c r="O57" s="88">
        <f t="shared" si="6"/>
        <v>-13</v>
      </c>
      <c r="P57" s="88">
        <f t="shared" si="6"/>
        <v>-2</v>
      </c>
      <c r="Q57" s="67">
        <v>97</v>
      </c>
      <c r="R57" s="67">
        <v>52</v>
      </c>
      <c r="S57" s="67">
        <v>45</v>
      </c>
      <c r="T57" s="67">
        <v>112</v>
      </c>
      <c r="U57" s="68">
        <v>65</v>
      </c>
      <c r="V57" s="69">
        <v>47</v>
      </c>
      <c r="X57" s="11"/>
      <c r="Y57" s="50" t="s">
        <v>106</v>
      </c>
      <c r="Z57" s="109">
        <f>$Q$55</f>
        <v>533</v>
      </c>
      <c r="AA57" s="110"/>
      <c r="AB57" s="109">
        <f>$T$55</f>
        <v>470</v>
      </c>
      <c r="AC57" s="110"/>
      <c r="AD57" s="109">
        <f t="shared" si="10"/>
        <v>63</v>
      </c>
      <c r="AE57" s="110"/>
      <c r="AF57" s="12"/>
    </row>
    <row r="58" spans="1:32" ht="17.25" customHeight="1">
      <c r="A58" s="14">
        <v>42</v>
      </c>
      <c r="B58" s="36">
        <f t="shared" si="3"/>
        <v>19</v>
      </c>
      <c r="C58" s="36">
        <f t="shared" si="4"/>
        <v>8</v>
      </c>
      <c r="D58" s="36">
        <f t="shared" si="5"/>
        <v>11</v>
      </c>
      <c r="E58" s="44">
        <f t="shared" si="8"/>
        <v>-3</v>
      </c>
      <c r="F58" s="44">
        <f t="shared" si="8"/>
        <v>-2</v>
      </c>
      <c r="G58" s="44">
        <f t="shared" si="8"/>
        <v>-1</v>
      </c>
      <c r="H58" s="86" t="s">
        <v>63</v>
      </c>
      <c r="I58" s="86" t="s">
        <v>63</v>
      </c>
      <c r="J58" s="86" t="s">
        <v>63</v>
      </c>
      <c r="K58" s="67">
        <v>3</v>
      </c>
      <c r="L58" s="67">
        <v>2</v>
      </c>
      <c r="M58" s="67">
        <v>1</v>
      </c>
      <c r="N58" s="88">
        <f t="shared" si="6"/>
        <v>22</v>
      </c>
      <c r="O58" s="88">
        <f t="shared" si="6"/>
        <v>10</v>
      </c>
      <c r="P58" s="88">
        <f t="shared" si="6"/>
        <v>12</v>
      </c>
      <c r="Q58" s="67">
        <v>119</v>
      </c>
      <c r="R58" s="67">
        <v>63</v>
      </c>
      <c r="S58" s="67">
        <v>56</v>
      </c>
      <c r="T58" s="67">
        <v>97</v>
      </c>
      <c r="U58" s="68">
        <v>53</v>
      </c>
      <c r="V58" s="69">
        <v>44</v>
      </c>
      <c r="X58" s="11"/>
      <c r="Y58" s="50" t="s">
        <v>107</v>
      </c>
      <c r="Z58" s="109">
        <f>$Q$61</f>
        <v>412</v>
      </c>
      <c r="AA58" s="110"/>
      <c r="AB58" s="109">
        <f>$T$61</f>
        <v>362</v>
      </c>
      <c r="AC58" s="110"/>
      <c r="AD58" s="109">
        <f t="shared" si="10"/>
        <v>50</v>
      </c>
      <c r="AE58" s="110"/>
      <c r="AF58" s="12"/>
    </row>
    <row r="59" spans="1:32" ht="17.25" customHeight="1">
      <c r="A59" s="14">
        <v>43</v>
      </c>
      <c r="B59" s="36">
        <f t="shared" si="3"/>
        <v>21</v>
      </c>
      <c r="C59" s="36">
        <f t="shared" si="4"/>
        <v>7</v>
      </c>
      <c r="D59" s="36">
        <f t="shared" si="5"/>
        <v>14</v>
      </c>
      <c r="E59" s="44">
        <f t="shared" si="8"/>
        <v>-1</v>
      </c>
      <c r="F59" s="44">
        <f t="shared" si="8"/>
        <v>-1</v>
      </c>
      <c r="G59" s="44">
        <f t="shared" si="8"/>
        <v>0</v>
      </c>
      <c r="H59" s="86" t="s">
        <v>76</v>
      </c>
      <c r="I59" s="86" t="s">
        <v>76</v>
      </c>
      <c r="J59" s="86" t="s">
        <v>76</v>
      </c>
      <c r="K59" s="67">
        <v>1</v>
      </c>
      <c r="L59" s="67">
        <v>1</v>
      </c>
      <c r="M59" s="67">
        <v>0</v>
      </c>
      <c r="N59" s="88">
        <f t="shared" si="6"/>
        <v>22</v>
      </c>
      <c r="O59" s="88">
        <f t="shared" si="6"/>
        <v>8</v>
      </c>
      <c r="P59" s="88">
        <f t="shared" si="6"/>
        <v>14</v>
      </c>
      <c r="Q59" s="67">
        <v>104</v>
      </c>
      <c r="R59" s="67">
        <v>62</v>
      </c>
      <c r="S59" s="67">
        <v>42</v>
      </c>
      <c r="T59" s="67">
        <v>82</v>
      </c>
      <c r="U59" s="68">
        <v>54</v>
      </c>
      <c r="V59" s="69">
        <v>28</v>
      </c>
      <c r="X59" s="11"/>
      <c r="Y59" s="50" t="s">
        <v>108</v>
      </c>
      <c r="Z59" s="109">
        <f>$Q$67</f>
        <v>274</v>
      </c>
      <c r="AA59" s="110"/>
      <c r="AB59" s="109">
        <f>$T$67</f>
        <v>291</v>
      </c>
      <c r="AC59" s="110"/>
      <c r="AD59" s="109">
        <f t="shared" si="10"/>
        <v>-17</v>
      </c>
      <c r="AE59" s="110"/>
      <c r="AF59" s="12"/>
    </row>
    <row r="60" spans="1:32" ht="17.25" customHeight="1">
      <c r="A60" s="14">
        <v>44</v>
      </c>
      <c r="B60" s="36">
        <f t="shared" si="3"/>
        <v>-5</v>
      </c>
      <c r="C60" s="36">
        <f t="shared" si="4"/>
        <v>1</v>
      </c>
      <c r="D60" s="36">
        <f t="shared" si="5"/>
        <v>-6</v>
      </c>
      <c r="E60" s="44">
        <f t="shared" si="8"/>
        <v>-6</v>
      </c>
      <c r="F60" s="44">
        <f t="shared" si="8"/>
        <v>-5</v>
      </c>
      <c r="G60" s="44">
        <f t="shared" si="8"/>
        <v>-1</v>
      </c>
      <c r="H60" s="86" t="s">
        <v>58</v>
      </c>
      <c r="I60" s="86" t="s">
        <v>58</v>
      </c>
      <c r="J60" s="86" t="s">
        <v>58</v>
      </c>
      <c r="K60" s="67">
        <v>6</v>
      </c>
      <c r="L60" s="67">
        <v>5</v>
      </c>
      <c r="M60" s="67">
        <v>1</v>
      </c>
      <c r="N60" s="88">
        <f t="shared" si="6"/>
        <v>1</v>
      </c>
      <c r="O60" s="88">
        <f t="shared" si="6"/>
        <v>6</v>
      </c>
      <c r="P60" s="88">
        <f t="shared" si="6"/>
        <v>-5</v>
      </c>
      <c r="Q60" s="67">
        <v>100</v>
      </c>
      <c r="R60" s="67">
        <v>62</v>
      </c>
      <c r="S60" s="67">
        <v>38</v>
      </c>
      <c r="T60" s="67">
        <v>99</v>
      </c>
      <c r="U60" s="68">
        <v>56</v>
      </c>
      <c r="V60" s="69">
        <v>43</v>
      </c>
      <c r="X60" s="11"/>
      <c r="Y60" s="51" t="s">
        <v>109</v>
      </c>
      <c r="Z60" s="109">
        <f>$Q$73</f>
        <v>186</v>
      </c>
      <c r="AA60" s="110"/>
      <c r="AB60" s="109">
        <f>$T$73</f>
        <v>213</v>
      </c>
      <c r="AC60" s="110"/>
      <c r="AD60" s="109">
        <f t="shared" si="10"/>
        <v>-27</v>
      </c>
      <c r="AE60" s="110"/>
      <c r="AF60" s="12"/>
    </row>
    <row r="61" spans="1:32" ht="17.25" customHeight="1">
      <c r="A61" s="14" t="s">
        <v>110</v>
      </c>
      <c r="B61" s="36">
        <f t="shared" si="3"/>
        <v>31</v>
      </c>
      <c r="C61" s="36">
        <f t="shared" si="4"/>
        <v>10</v>
      </c>
      <c r="D61" s="36">
        <f t="shared" si="5"/>
        <v>21</v>
      </c>
      <c r="E61" s="44">
        <f t="shared" si="8"/>
        <v>-19</v>
      </c>
      <c r="F61" s="44">
        <f t="shared" si="8"/>
        <v>-10</v>
      </c>
      <c r="G61" s="44">
        <f t="shared" si="8"/>
        <v>-9</v>
      </c>
      <c r="H61" s="86" t="s">
        <v>58</v>
      </c>
      <c r="I61" s="86" t="s">
        <v>58</v>
      </c>
      <c r="J61" s="86" t="s">
        <v>58</v>
      </c>
      <c r="K61" s="76">
        <v>19</v>
      </c>
      <c r="L61" s="76">
        <v>10</v>
      </c>
      <c r="M61" s="76">
        <v>9</v>
      </c>
      <c r="N61" s="88">
        <f t="shared" si="6"/>
        <v>50</v>
      </c>
      <c r="O61" s="88">
        <f t="shared" si="6"/>
        <v>20</v>
      </c>
      <c r="P61" s="88">
        <f t="shared" si="6"/>
        <v>30</v>
      </c>
      <c r="Q61" s="76">
        <v>412</v>
      </c>
      <c r="R61" s="76">
        <v>240</v>
      </c>
      <c r="S61" s="76">
        <v>172</v>
      </c>
      <c r="T61" s="76">
        <v>362</v>
      </c>
      <c r="U61" s="77">
        <v>220</v>
      </c>
      <c r="V61" s="78">
        <v>142</v>
      </c>
      <c r="X61" s="11"/>
      <c r="Y61" s="51" t="s">
        <v>111</v>
      </c>
      <c r="Z61" s="109">
        <f>$Q$79</f>
        <v>136</v>
      </c>
      <c r="AA61" s="110"/>
      <c r="AB61" s="109">
        <f>$T$79</f>
        <v>156</v>
      </c>
      <c r="AC61" s="110"/>
      <c r="AD61" s="109">
        <f t="shared" si="10"/>
        <v>-20</v>
      </c>
      <c r="AE61" s="110"/>
      <c r="AF61" s="12"/>
    </row>
    <row r="62" spans="1:32" ht="17.25" customHeight="1">
      <c r="A62" s="14">
        <v>45</v>
      </c>
      <c r="B62" s="36">
        <f t="shared" si="3"/>
        <v>2</v>
      </c>
      <c r="C62" s="36">
        <f t="shared" si="4"/>
        <v>-3</v>
      </c>
      <c r="D62" s="36">
        <f t="shared" si="5"/>
        <v>5</v>
      </c>
      <c r="E62" s="44">
        <f t="shared" si="8"/>
        <v>-4</v>
      </c>
      <c r="F62" s="44">
        <f t="shared" si="8"/>
        <v>-2</v>
      </c>
      <c r="G62" s="44">
        <f t="shared" si="8"/>
        <v>-2</v>
      </c>
      <c r="H62" s="86" t="s">
        <v>58</v>
      </c>
      <c r="I62" s="86" t="s">
        <v>58</v>
      </c>
      <c r="J62" s="86" t="s">
        <v>58</v>
      </c>
      <c r="K62" s="67">
        <v>4</v>
      </c>
      <c r="L62" s="67">
        <v>2</v>
      </c>
      <c r="M62" s="67">
        <v>2</v>
      </c>
      <c r="N62" s="88">
        <f t="shared" si="6"/>
        <v>6</v>
      </c>
      <c r="O62" s="88">
        <f t="shared" si="6"/>
        <v>-1</v>
      </c>
      <c r="P62" s="88">
        <f t="shared" si="6"/>
        <v>7</v>
      </c>
      <c r="Q62" s="67">
        <v>86</v>
      </c>
      <c r="R62" s="67">
        <v>45</v>
      </c>
      <c r="S62" s="67">
        <v>41</v>
      </c>
      <c r="T62" s="67">
        <v>80</v>
      </c>
      <c r="U62" s="68">
        <v>46</v>
      </c>
      <c r="V62" s="69">
        <v>34</v>
      </c>
      <c r="X62" s="11"/>
      <c r="Y62" s="51" t="s">
        <v>112</v>
      </c>
      <c r="Z62" s="109">
        <f>$Q$85</f>
        <v>177</v>
      </c>
      <c r="AA62" s="110"/>
      <c r="AB62" s="109">
        <f>$T$85</f>
        <v>161</v>
      </c>
      <c r="AC62" s="110"/>
      <c r="AD62" s="109">
        <f t="shared" si="10"/>
        <v>16</v>
      </c>
      <c r="AE62" s="110"/>
      <c r="AF62" s="12"/>
    </row>
    <row r="63" spans="1:32" ht="17.25" customHeight="1">
      <c r="A63" s="14">
        <v>46</v>
      </c>
      <c r="B63" s="36">
        <f t="shared" si="3"/>
        <v>12</v>
      </c>
      <c r="C63" s="36">
        <f t="shared" si="4"/>
        <v>4</v>
      </c>
      <c r="D63" s="36">
        <f t="shared" si="5"/>
        <v>8</v>
      </c>
      <c r="E63" s="44">
        <f t="shared" si="8"/>
        <v>-2</v>
      </c>
      <c r="F63" s="44">
        <f t="shared" si="8"/>
        <v>-2</v>
      </c>
      <c r="G63" s="44">
        <f t="shared" si="8"/>
        <v>0</v>
      </c>
      <c r="H63" s="86" t="s">
        <v>58</v>
      </c>
      <c r="I63" s="86" t="s">
        <v>58</v>
      </c>
      <c r="J63" s="86" t="s">
        <v>58</v>
      </c>
      <c r="K63" s="67">
        <v>2</v>
      </c>
      <c r="L63" s="67">
        <v>2</v>
      </c>
      <c r="M63" s="67">
        <v>0</v>
      </c>
      <c r="N63" s="88">
        <f t="shared" si="6"/>
        <v>14</v>
      </c>
      <c r="O63" s="88">
        <f t="shared" si="6"/>
        <v>6</v>
      </c>
      <c r="P63" s="88">
        <f t="shared" si="6"/>
        <v>8</v>
      </c>
      <c r="Q63" s="67">
        <v>82</v>
      </c>
      <c r="R63" s="67">
        <v>50</v>
      </c>
      <c r="S63" s="67">
        <v>32</v>
      </c>
      <c r="T63" s="67">
        <v>68</v>
      </c>
      <c r="U63" s="68">
        <v>44</v>
      </c>
      <c r="V63" s="69">
        <v>24</v>
      </c>
      <c r="X63" s="11"/>
      <c r="Y63" s="51" t="s">
        <v>113</v>
      </c>
      <c r="Z63" s="109">
        <f>$Q$91</f>
        <v>112</v>
      </c>
      <c r="AA63" s="110"/>
      <c r="AB63" s="109">
        <f>$T$91</f>
        <v>91</v>
      </c>
      <c r="AC63" s="110"/>
      <c r="AD63" s="109">
        <f t="shared" si="10"/>
        <v>21</v>
      </c>
      <c r="AE63" s="110"/>
      <c r="AF63" s="12"/>
    </row>
    <row r="64" spans="1:32" ht="17.25" customHeight="1">
      <c r="A64" s="14">
        <v>47</v>
      </c>
      <c r="B64" s="36">
        <f t="shared" si="3"/>
        <v>14</v>
      </c>
      <c r="C64" s="36">
        <f t="shared" si="4"/>
        <v>0</v>
      </c>
      <c r="D64" s="36">
        <f t="shared" si="5"/>
        <v>14</v>
      </c>
      <c r="E64" s="44">
        <f t="shared" si="8"/>
        <v>-1</v>
      </c>
      <c r="F64" s="44">
        <f t="shared" si="8"/>
        <v>-1</v>
      </c>
      <c r="G64" s="44">
        <f t="shared" si="8"/>
        <v>0</v>
      </c>
      <c r="H64" s="86" t="s">
        <v>58</v>
      </c>
      <c r="I64" s="86" t="s">
        <v>58</v>
      </c>
      <c r="J64" s="86" t="s">
        <v>58</v>
      </c>
      <c r="K64" s="67">
        <v>1</v>
      </c>
      <c r="L64" s="67">
        <v>1</v>
      </c>
      <c r="M64" s="67">
        <v>0</v>
      </c>
      <c r="N64" s="88">
        <f t="shared" si="6"/>
        <v>15</v>
      </c>
      <c r="O64" s="88">
        <f t="shared" si="6"/>
        <v>1</v>
      </c>
      <c r="P64" s="88">
        <f t="shared" si="6"/>
        <v>14</v>
      </c>
      <c r="Q64" s="67">
        <v>80</v>
      </c>
      <c r="R64" s="67">
        <v>48</v>
      </c>
      <c r="S64" s="67">
        <v>32</v>
      </c>
      <c r="T64" s="67">
        <v>65</v>
      </c>
      <c r="U64" s="68">
        <v>47</v>
      </c>
      <c r="V64" s="69">
        <v>18</v>
      </c>
      <c r="X64" s="11"/>
      <c r="Y64" s="50" t="s">
        <v>114</v>
      </c>
      <c r="Z64" s="109">
        <f>$Q$97</f>
        <v>86</v>
      </c>
      <c r="AA64" s="110"/>
      <c r="AB64" s="109">
        <f>$T$97</f>
        <v>77</v>
      </c>
      <c r="AC64" s="110"/>
      <c r="AD64" s="109">
        <f t="shared" si="10"/>
        <v>9</v>
      </c>
      <c r="AE64" s="110"/>
      <c r="AF64" s="12"/>
    </row>
    <row r="65" spans="1:32" ht="17.25" customHeight="1">
      <c r="A65" s="14">
        <v>48</v>
      </c>
      <c r="B65" s="36">
        <f t="shared" si="3"/>
        <v>2</v>
      </c>
      <c r="C65" s="36">
        <f t="shared" si="4"/>
        <v>6</v>
      </c>
      <c r="D65" s="36">
        <f t="shared" si="5"/>
        <v>-4</v>
      </c>
      <c r="E65" s="44">
        <f t="shared" si="8"/>
        <v>-8</v>
      </c>
      <c r="F65" s="44">
        <f t="shared" si="8"/>
        <v>-3</v>
      </c>
      <c r="G65" s="44">
        <f t="shared" si="8"/>
        <v>-5</v>
      </c>
      <c r="H65" s="86" t="s">
        <v>58</v>
      </c>
      <c r="I65" s="86" t="s">
        <v>58</v>
      </c>
      <c r="J65" s="86" t="s">
        <v>58</v>
      </c>
      <c r="K65" s="67">
        <v>8</v>
      </c>
      <c r="L65" s="67">
        <v>3</v>
      </c>
      <c r="M65" s="67">
        <v>5</v>
      </c>
      <c r="N65" s="88">
        <f t="shared" si="6"/>
        <v>10</v>
      </c>
      <c r="O65" s="88">
        <f t="shared" si="6"/>
        <v>9</v>
      </c>
      <c r="P65" s="88">
        <f t="shared" si="6"/>
        <v>1</v>
      </c>
      <c r="Q65" s="67">
        <v>90</v>
      </c>
      <c r="R65" s="67">
        <v>54</v>
      </c>
      <c r="S65" s="67">
        <v>36</v>
      </c>
      <c r="T65" s="67">
        <v>80</v>
      </c>
      <c r="U65" s="68">
        <v>45</v>
      </c>
      <c r="V65" s="69">
        <v>35</v>
      </c>
      <c r="X65" s="11"/>
      <c r="Y65" s="51" t="s">
        <v>115</v>
      </c>
      <c r="Z65" s="109">
        <f>$Q$103</f>
        <v>100</v>
      </c>
      <c r="AA65" s="110"/>
      <c r="AB65" s="109">
        <f>$T$103</f>
        <v>89</v>
      </c>
      <c r="AC65" s="110"/>
      <c r="AD65" s="109">
        <f t="shared" si="10"/>
        <v>11</v>
      </c>
      <c r="AE65" s="110"/>
      <c r="AF65" s="12"/>
    </row>
    <row r="66" spans="1:32" ht="17.25" customHeight="1">
      <c r="A66" s="14">
        <v>49</v>
      </c>
      <c r="B66" s="36">
        <f t="shared" si="3"/>
        <v>1</v>
      </c>
      <c r="C66" s="36">
        <f t="shared" si="4"/>
        <v>3</v>
      </c>
      <c r="D66" s="36">
        <f t="shared" si="5"/>
        <v>-2</v>
      </c>
      <c r="E66" s="44">
        <f t="shared" si="8"/>
        <v>-4</v>
      </c>
      <c r="F66" s="44">
        <f t="shared" si="8"/>
        <v>-2</v>
      </c>
      <c r="G66" s="44">
        <f t="shared" si="8"/>
        <v>-2</v>
      </c>
      <c r="H66" s="86" t="s">
        <v>76</v>
      </c>
      <c r="I66" s="86" t="s">
        <v>76</v>
      </c>
      <c r="J66" s="86" t="s">
        <v>76</v>
      </c>
      <c r="K66" s="67">
        <v>4</v>
      </c>
      <c r="L66" s="67">
        <v>2</v>
      </c>
      <c r="M66" s="67">
        <v>2</v>
      </c>
      <c r="N66" s="88">
        <f t="shared" si="6"/>
        <v>5</v>
      </c>
      <c r="O66" s="88">
        <f t="shared" si="6"/>
        <v>5</v>
      </c>
      <c r="P66" s="88">
        <f t="shared" si="6"/>
        <v>0</v>
      </c>
      <c r="Q66" s="67">
        <v>74</v>
      </c>
      <c r="R66" s="67">
        <v>43</v>
      </c>
      <c r="S66" s="67">
        <v>31</v>
      </c>
      <c r="T66" s="67">
        <v>69</v>
      </c>
      <c r="U66" s="68">
        <v>38</v>
      </c>
      <c r="V66" s="69">
        <v>31</v>
      </c>
      <c r="X66" s="11"/>
      <c r="Y66" s="51" t="s">
        <v>84</v>
      </c>
      <c r="Z66" s="109">
        <f>$Q$109</f>
        <v>67</v>
      </c>
      <c r="AA66" s="110"/>
      <c r="AB66" s="109">
        <f>$T$109</f>
        <v>65</v>
      </c>
      <c r="AC66" s="110"/>
      <c r="AD66" s="109">
        <f t="shared" si="10"/>
        <v>2</v>
      </c>
      <c r="AE66" s="110"/>
      <c r="AF66" s="12"/>
    </row>
    <row r="67" spans="1:32" ht="17.25" customHeight="1">
      <c r="A67" s="14" t="s">
        <v>73</v>
      </c>
      <c r="B67" s="36">
        <f t="shared" si="3"/>
        <v>-55</v>
      </c>
      <c r="C67" s="36">
        <f t="shared" si="4"/>
        <v>-43</v>
      </c>
      <c r="D67" s="36">
        <f t="shared" si="5"/>
        <v>-12</v>
      </c>
      <c r="E67" s="44">
        <f t="shared" si="8"/>
        <v>-38</v>
      </c>
      <c r="F67" s="44">
        <f t="shared" si="8"/>
        <v>-32</v>
      </c>
      <c r="G67" s="44">
        <f t="shared" si="8"/>
        <v>-6</v>
      </c>
      <c r="H67" s="86" t="s">
        <v>58</v>
      </c>
      <c r="I67" s="86" t="s">
        <v>58</v>
      </c>
      <c r="J67" s="86" t="s">
        <v>58</v>
      </c>
      <c r="K67" s="76">
        <v>38</v>
      </c>
      <c r="L67" s="76">
        <v>32</v>
      </c>
      <c r="M67" s="76">
        <v>6</v>
      </c>
      <c r="N67" s="88">
        <f t="shared" si="6"/>
        <v>-17</v>
      </c>
      <c r="O67" s="88">
        <f t="shared" si="6"/>
        <v>-11</v>
      </c>
      <c r="P67" s="88">
        <f t="shared" si="6"/>
        <v>-6</v>
      </c>
      <c r="Q67" s="76">
        <v>274</v>
      </c>
      <c r="R67" s="76">
        <v>154</v>
      </c>
      <c r="S67" s="76">
        <v>120</v>
      </c>
      <c r="T67" s="76">
        <v>291</v>
      </c>
      <c r="U67" s="77">
        <v>165</v>
      </c>
      <c r="V67" s="78">
        <v>126</v>
      </c>
      <c r="X67" s="11"/>
      <c r="Y67" s="51" t="s">
        <v>116</v>
      </c>
      <c r="Z67" s="109">
        <f>$Q$115</f>
        <v>37</v>
      </c>
      <c r="AA67" s="110"/>
      <c r="AB67" s="109">
        <f>$T$115</f>
        <v>30</v>
      </c>
      <c r="AC67" s="110"/>
      <c r="AD67" s="109">
        <f t="shared" si="10"/>
        <v>7</v>
      </c>
      <c r="AE67" s="110"/>
      <c r="AF67" s="12"/>
    </row>
    <row r="68" spans="1:32" ht="17.25" customHeight="1">
      <c r="A68" s="28">
        <v>50</v>
      </c>
      <c r="B68" s="36">
        <f t="shared" si="3"/>
        <v>7</v>
      </c>
      <c r="C68" s="36">
        <f t="shared" si="4"/>
        <v>10</v>
      </c>
      <c r="D68" s="36">
        <f t="shared" si="5"/>
        <v>-3</v>
      </c>
      <c r="E68" s="44">
        <f t="shared" si="8"/>
        <v>-6</v>
      </c>
      <c r="F68" s="44">
        <f t="shared" si="8"/>
        <v>-3</v>
      </c>
      <c r="G68" s="44">
        <f t="shared" si="8"/>
        <v>-3</v>
      </c>
      <c r="H68" s="86" t="s">
        <v>117</v>
      </c>
      <c r="I68" s="86" t="s">
        <v>117</v>
      </c>
      <c r="J68" s="86" t="s">
        <v>117</v>
      </c>
      <c r="K68" s="67">
        <v>6</v>
      </c>
      <c r="L68" s="67">
        <v>3</v>
      </c>
      <c r="M68" s="67">
        <v>3</v>
      </c>
      <c r="N68" s="88">
        <f t="shared" si="6"/>
        <v>13</v>
      </c>
      <c r="O68" s="88">
        <f t="shared" si="6"/>
        <v>13</v>
      </c>
      <c r="P68" s="88">
        <f t="shared" si="6"/>
        <v>0</v>
      </c>
      <c r="Q68" s="67">
        <v>68</v>
      </c>
      <c r="R68" s="67">
        <v>47</v>
      </c>
      <c r="S68" s="67">
        <v>21</v>
      </c>
      <c r="T68" s="67">
        <v>55</v>
      </c>
      <c r="U68" s="68">
        <v>34</v>
      </c>
      <c r="V68" s="69">
        <v>21</v>
      </c>
      <c r="X68" s="11"/>
      <c r="Y68" s="51" t="s">
        <v>118</v>
      </c>
      <c r="Z68" s="109">
        <f>$Q$121</f>
        <v>4</v>
      </c>
      <c r="AA68" s="110"/>
      <c r="AB68" s="109">
        <f>$T$121</f>
        <v>4</v>
      </c>
      <c r="AC68" s="110"/>
      <c r="AD68" s="109">
        <f t="shared" si="10"/>
        <v>0</v>
      </c>
      <c r="AE68" s="110"/>
      <c r="AF68" s="12"/>
    </row>
    <row r="69" spans="1:32" ht="17.25" customHeight="1">
      <c r="A69" s="28">
        <v>51</v>
      </c>
      <c r="B69" s="36">
        <f t="shared" si="3"/>
        <v>-2</v>
      </c>
      <c r="C69" s="36">
        <f t="shared" si="4"/>
        <v>-6</v>
      </c>
      <c r="D69" s="36">
        <f t="shared" si="5"/>
        <v>4</v>
      </c>
      <c r="E69" s="44">
        <f t="shared" si="8"/>
        <v>-9</v>
      </c>
      <c r="F69" s="44">
        <f t="shared" si="8"/>
        <v>-9</v>
      </c>
      <c r="G69" s="44">
        <f t="shared" si="8"/>
        <v>0</v>
      </c>
      <c r="H69" s="86" t="s">
        <v>58</v>
      </c>
      <c r="I69" s="86" t="s">
        <v>58</v>
      </c>
      <c r="J69" s="86" t="s">
        <v>58</v>
      </c>
      <c r="K69" s="67">
        <v>9</v>
      </c>
      <c r="L69" s="67">
        <v>9</v>
      </c>
      <c r="M69" s="67">
        <v>0</v>
      </c>
      <c r="N69" s="88">
        <f t="shared" si="6"/>
        <v>7</v>
      </c>
      <c r="O69" s="88">
        <f t="shared" si="6"/>
        <v>3</v>
      </c>
      <c r="P69" s="88">
        <f t="shared" si="6"/>
        <v>4</v>
      </c>
      <c r="Q69" s="67">
        <v>62</v>
      </c>
      <c r="R69" s="67">
        <v>32</v>
      </c>
      <c r="S69" s="67">
        <v>30</v>
      </c>
      <c r="T69" s="67">
        <v>55</v>
      </c>
      <c r="U69" s="68">
        <v>29</v>
      </c>
      <c r="V69" s="69">
        <v>26</v>
      </c>
      <c r="X69" s="11"/>
      <c r="Y69" s="52" t="s">
        <v>1</v>
      </c>
      <c r="Z69" s="114">
        <f>$Q$127</f>
        <v>1</v>
      </c>
      <c r="AA69" s="115"/>
      <c r="AB69" s="114">
        <f>$T$127</f>
        <v>0</v>
      </c>
      <c r="AC69" s="115"/>
      <c r="AD69" s="114">
        <f t="shared" si="10"/>
        <v>1</v>
      </c>
      <c r="AE69" s="115"/>
      <c r="AF69" s="12"/>
    </row>
    <row r="70" spans="1:32" ht="17.25" customHeight="1">
      <c r="A70" s="28">
        <v>52</v>
      </c>
      <c r="B70" s="36">
        <f t="shared" si="3"/>
        <v>-25</v>
      </c>
      <c r="C70" s="36">
        <f t="shared" si="4"/>
        <v>-29</v>
      </c>
      <c r="D70" s="36">
        <f t="shared" si="5"/>
        <v>4</v>
      </c>
      <c r="E70" s="44">
        <f t="shared" si="8"/>
        <v>-11</v>
      </c>
      <c r="F70" s="44">
        <f t="shared" si="8"/>
        <v>-11</v>
      </c>
      <c r="G70" s="44">
        <f t="shared" si="8"/>
        <v>0</v>
      </c>
      <c r="H70" s="86" t="s">
        <v>79</v>
      </c>
      <c r="I70" s="86" t="s">
        <v>79</v>
      </c>
      <c r="J70" s="86" t="s">
        <v>79</v>
      </c>
      <c r="K70" s="67">
        <v>11</v>
      </c>
      <c r="L70" s="67">
        <v>11</v>
      </c>
      <c r="M70" s="67">
        <v>0</v>
      </c>
      <c r="N70" s="88">
        <f t="shared" si="6"/>
        <v>-14</v>
      </c>
      <c r="O70" s="88">
        <f t="shared" si="6"/>
        <v>-18</v>
      </c>
      <c r="P70" s="88">
        <f t="shared" si="6"/>
        <v>4</v>
      </c>
      <c r="Q70" s="67">
        <v>60</v>
      </c>
      <c r="R70" s="67">
        <v>25</v>
      </c>
      <c r="S70" s="67">
        <v>35</v>
      </c>
      <c r="T70" s="67">
        <v>74</v>
      </c>
      <c r="U70" s="68">
        <v>43</v>
      </c>
      <c r="V70" s="69">
        <v>31</v>
      </c>
      <c r="X70" s="11"/>
      <c r="Y70" s="53" t="s">
        <v>41</v>
      </c>
      <c r="Z70" s="116" t="str">
        <f>"転入"&amp;SUM(Z49:AA69)</f>
        <v>転入6801</v>
      </c>
      <c r="AA70" s="117"/>
      <c r="AB70" s="116" t="str">
        <f>"転出"&amp;SUM(AB49:AC69)</f>
        <v>転出7069</v>
      </c>
      <c r="AC70" s="117"/>
      <c r="AD70" s="116" t="str">
        <f>"社会増減"&amp;SUM(AD49:AE69)</f>
        <v>社会増減-268</v>
      </c>
      <c r="AE70" s="117"/>
      <c r="AF70" s="12"/>
    </row>
    <row r="71" spans="1:32" ht="17.25" customHeight="1">
      <c r="A71" s="28">
        <v>53</v>
      </c>
      <c r="B71" s="36">
        <f t="shared" ref="B71:B127" si="11">E71+N71</f>
        <v>-23</v>
      </c>
      <c r="C71" s="36">
        <f t="shared" ref="C71:C127" si="12">F71+O71</f>
        <v>-14</v>
      </c>
      <c r="D71" s="36">
        <f t="shared" ref="D71:D127" si="13">G71+P71</f>
        <v>-9</v>
      </c>
      <c r="E71" s="44">
        <f t="shared" si="8"/>
        <v>-4</v>
      </c>
      <c r="F71" s="44">
        <f t="shared" si="8"/>
        <v>-3</v>
      </c>
      <c r="G71" s="44">
        <f t="shared" si="8"/>
        <v>-1</v>
      </c>
      <c r="H71" s="86" t="s">
        <v>76</v>
      </c>
      <c r="I71" s="86" t="s">
        <v>76</v>
      </c>
      <c r="J71" s="86" t="s">
        <v>76</v>
      </c>
      <c r="K71" s="67">
        <v>4</v>
      </c>
      <c r="L71" s="67">
        <v>3</v>
      </c>
      <c r="M71" s="67">
        <v>1</v>
      </c>
      <c r="N71" s="88">
        <f t="shared" ref="N71:P127" si="14">Q71-T71</f>
        <v>-19</v>
      </c>
      <c r="O71" s="88">
        <f t="shared" si="14"/>
        <v>-11</v>
      </c>
      <c r="P71" s="88">
        <f t="shared" si="14"/>
        <v>-8</v>
      </c>
      <c r="Q71" s="67">
        <v>34</v>
      </c>
      <c r="R71" s="67">
        <v>21</v>
      </c>
      <c r="S71" s="67">
        <v>13</v>
      </c>
      <c r="T71" s="67">
        <v>53</v>
      </c>
      <c r="U71" s="68">
        <v>32</v>
      </c>
      <c r="V71" s="69">
        <v>21</v>
      </c>
      <c r="X71" s="11"/>
      <c r="Y71" s="23"/>
      <c r="Z71" s="23"/>
      <c r="AA71" s="23"/>
      <c r="AB71" s="23"/>
      <c r="AC71" s="31"/>
      <c r="AD71" s="31"/>
      <c r="AE71" s="31" t="s">
        <v>90</v>
      </c>
      <c r="AF71" s="12"/>
    </row>
    <row r="72" spans="1:32" ht="17.25" customHeight="1">
      <c r="A72" s="28">
        <v>54</v>
      </c>
      <c r="B72" s="36">
        <f t="shared" si="11"/>
        <v>-12</v>
      </c>
      <c r="C72" s="36">
        <f t="shared" si="12"/>
        <v>-4</v>
      </c>
      <c r="D72" s="36">
        <f t="shared" si="13"/>
        <v>-8</v>
      </c>
      <c r="E72" s="44">
        <f t="shared" si="8"/>
        <v>-8</v>
      </c>
      <c r="F72" s="44">
        <f t="shared" si="8"/>
        <v>-6</v>
      </c>
      <c r="G72" s="44">
        <f t="shared" si="8"/>
        <v>-2</v>
      </c>
      <c r="H72" s="86" t="s">
        <v>76</v>
      </c>
      <c r="I72" s="86" t="s">
        <v>76</v>
      </c>
      <c r="J72" s="86" t="s">
        <v>76</v>
      </c>
      <c r="K72" s="67">
        <v>8</v>
      </c>
      <c r="L72" s="67">
        <v>6</v>
      </c>
      <c r="M72" s="67">
        <v>2</v>
      </c>
      <c r="N72" s="88">
        <f t="shared" si="14"/>
        <v>-4</v>
      </c>
      <c r="O72" s="88">
        <f t="shared" si="14"/>
        <v>2</v>
      </c>
      <c r="P72" s="88">
        <f t="shared" si="14"/>
        <v>-6</v>
      </c>
      <c r="Q72" s="67">
        <v>50</v>
      </c>
      <c r="R72" s="67">
        <v>29</v>
      </c>
      <c r="S72" s="67">
        <v>21</v>
      </c>
      <c r="T72" s="67">
        <v>54</v>
      </c>
      <c r="U72" s="68">
        <v>27</v>
      </c>
      <c r="V72" s="69">
        <v>27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>
      <c r="A73" s="28" t="s">
        <v>119</v>
      </c>
      <c r="B73" s="36">
        <f t="shared" si="11"/>
        <v>-68</v>
      </c>
      <c r="C73" s="36">
        <f t="shared" si="12"/>
        <v>-45</v>
      </c>
      <c r="D73" s="36">
        <f t="shared" si="13"/>
        <v>-23</v>
      </c>
      <c r="E73" s="44">
        <f t="shared" si="8"/>
        <v>-41</v>
      </c>
      <c r="F73" s="44">
        <f t="shared" si="8"/>
        <v>-24</v>
      </c>
      <c r="G73" s="44">
        <f t="shared" si="8"/>
        <v>-17</v>
      </c>
      <c r="H73" s="86" t="s">
        <v>76</v>
      </c>
      <c r="I73" s="86" t="s">
        <v>76</v>
      </c>
      <c r="J73" s="86" t="s">
        <v>76</v>
      </c>
      <c r="K73" s="76">
        <v>41</v>
      </c>
      <c r="L73" s="76">
        <v>24</v>
      </c>
      <c r="M73" s="76">
        <v>17</v>
      </c>
      <c r="N73" s="88">
        <f t="shared" si="14"/>
        <v>-27</v>
      </c>
      <c r="O73" s="88">
        <f t="shared" si="14"/>
        <v>-21</v>
      </c>
      <c r="P73" s="88">
        <f t="shared" si="14"/>
        <v>-6</v>
      </c>
      <c r="Q73" s="76">
        <v>186</v>
      </c>
      <c r="R73" s="76">
        <v>114</v>
      </c>
      <c r="S73" s="76">
        <v>72</v>
      </c>
      <c r="T73" s="76">
        <v>213</v>
      </c>
      <c r="U73" s="77">
        <v>135</v>
      </c>
      <c r="V73" s="78">
        <v>78</v>
      </c>
    </row>
    <row r="74" spans="1:32" ht="17.25" customHeight="1">
      <c r="A74" s="28">
        <v>55</v>
      </c>
      <c r="B74" s="36">
        <f t="shared" si="11"/>
        <v>-15</v>
      </c>
      <c r="C74" s="36">
        <f t="shared" si="12"/>
        <v>-11</v>
      </c>
      <c r="D74" s="36">
        <f t="shared" si="13"/>
        <v>-4</v>
      </c>
      <c r="E74" s="44">
        <f t="shared" ref="E74:G127" si="15">-K74</f>
        <v>-7</v>
      </c>
      <c r="F74" s="44">
        <f t="shared" si="15"/>
        <v>-3</v>
      </c>
      <c r="G74" s="44">
        <f t="shared" si="15"/>
        <v>-4</v>
      </c>
      <c r="H74" s="86" t="s">
        <v>76</v>
      </c>
      <c r="I74" s="86" t="s">
        <v>76</v>
      </c>
      <c r="J74" s="86" t="s">
        <v>76</v>
      </c>
      <c r="K74" s="67">
        <v>7</v>
      </c>
      <c r="L74" s="67">
        <v>3</v>
      </c>
      <c r="M74" s="67">
        <v>4</v>
      </c>
      <c r="N74" s="88">
        <f t="shared" si="14"/>
        <v>-8</v>
      </c>
      <c r="O74" s="88">
        <f t="shared" si="14"/>
        <v>-8</v>
      </c>
      <c r="P74" s="88">
        <f t="shared" si="14"/>
        <v>0</v>
      </c>
      <c r="Q74" s="67">
        <v>33</v>
      </c>
      <c r="R74" s="67">
        <v>19</v>
      </c>
      <c r="S74" s="67">
        <v>14</v>
      </c>
      <c r="T74" s="67">
        <v>41</v>
      </c>
      <c r="U74" s="68">
        <v>27</v>
      </c>
      <c r="V74" s="69">
        <v>14</v>
      </c>
    </row>
    <row r="75" spans="1:32" ht="17.25" customHeight="1">
      <c r="A75" s="28">
        <v>56</v>
      </c>
      <c r="B75" s="36">
        <f t="shared" si="11"/>
        <v>-19</v>
      </c>
      <c r="C75" s="36">
        <f t="shared" si="12"/>
        <v>-10</v>
      </c>
      <c r="D75" s="36">
        <f t="shared" si="13"/>
        <v>-9</v>
      </c>
      <c r="E75" s="44">
        <f t="shared" si="15"/>
        <v>-11</v>
      </c>
      <c r="F75" s="44">
        <f t="shared" si="15"/>
        <v>-6</v>
      </c>
      <c r="G75" s="44">
        <f t="shared" si="15"/>
        <v>-5</v>
      </c>
      <c r="H75" s="86" t="s">
        <v>76</v>
      </c>
      <c r="I75" s="86" t="s">
        <v>76</v>
      </c>
      <c r="J75" s="86" t="s">
        <v>76</v>
      </c>
      <c r="K75" s="67">
        <v>11</v>
      </c>
      <c r="L75" s="67">
        <v>6</v>
      </c>
      <c r="M75" s="67">
        <v>5</v>
      </c>
      <c r="N75" s="88">
        <f t="shared" si="14"/>
        <v>-8</v>
      </c>
      <c r="O75" s="88">
        <f t="shared" si="14"/>
        <v>-4</v>
      </c>
      <c r="P75" s="88">
        <f t="shared" si="14"/>
        <v>-4</v>
      </c>
      <c r="Q75" s="67">
        <v>42</v>
      </c>
      <c r="R75" s="67">
        <v>25</v>
      </c>
      <c r="S75" s="67">
        <v>17</v>
      </c>
      <c r="T75" s="67">
        <v>50</v>
      </c>
      <c r="U75" s="68">
        <v>29</v>
      </c>
      <c r="V75" s="69">
        <v>21</v>
      </c>
    </row>
    <row r="76" spans="1:32" ht="17.25" customHeight="1">
      <c r="A76" s="28">
        <v>57</v>
      </c>
      <c r="B76" s="36">
        <f t="shared" si="11"/>
        <v>-5</v>
      </c>
      <c r="C76" s="36">
        <f t="shared" si="12"/>
        <v>-1</v>
      </c>
      <c r="D76" s="36">
        <f t="shared" si="13"/>
        <v>-4</v>
      </c>
      <c r="E76" s="44">
        <f t="shared" si="15"/>
        <v>-5</v>
      </c>
      <c r="F76" s="44">
        <f t="shared" si="15"/>
        <v>-4</v>
      </c>
      <c r="G76" s="44">
        <f t="shared" si="15"/>
        <v>-1</v>
      </c>
      <c r="H76" s="86" t="s">
        <v>76</v>
      </c>
      <c r="I76" s="86" t="s">
        <v>76</v>
      </c>
      <c r="J76" s="86" t="s">
        <v>76</v>
      </c>
      <c r="K76" s="67">
        <v>5</v>
      </c>
      <c r="L76" s="67">
        <v>4</v>
      </c>
      <c r="M76" s="67">
        <v>1</v>
      </c>
      <c r="N76" s="88">
        <f t="shared" si="14"/>
        <v>0</v>
      </c>
      <c r="O76" s="88">
        <f t="shared" si="14"/>
        <v>3</v>
      </c>
      <c r="P76" s="88">
        <f t="shared" si="14"/>
        <v>-3</v>
      </c>
      <c r="Q76" s="67">
        <v>41</v>
      </c>
      <c r="R76" s="67">
        <v>27</v>
      </c>
      <c r="S76" s="67">
        <v>14</v>
      </c>
      <c r="T76" s="67">
        <v>41</v>
      </c>
      <c r="U76" s="68">
        <v>24</v>
      </c>
      <c r="V76" s="69">
        <v>17</v>
      </c>
    </row>
    <row r="77" spans="1:32" ht="17.25" customHeight="1">
      <c r="A77" s="28">
        <v>58</v>
      </c>
      <c r="B77" s="36">
        <f t="shared" si="11"/>
        <v>-17</v>
      </c>
      <c r="C77" s="36">
        <f t="shared" si="12"/>
        <v>-13</v>
      </c>
      <c r="D77" s="36">
        <f t="shared" si="13"/>
        <v>-4</v>
      </c>
      <c r="E77" s="44">
        <f t="shared" si="15"/>
        <v>-10</v>
      </c>
      <c r="F77" s="44">
        <f t="shared" si="15"/>
        <v>-7</v>
      </c>
      <c r="G77" s="44">
        <f t="shared" si="15"/>
        <v>-3</v>
      </c>
      <c r="H77" s="86" t="s">
        <v>76</v>
      </c>
      <c r="I77" s="86" t="s">
        <v>76</v>
      </c>
      <c r="J77" s="86" t="s">
        <v>76</v>
      </c>
      <c r="K77" s="67">
        <v>10</v>
      </c>
      <c r="L77" s="67">
        <v>7</v>
      </c>
      <c r="M77" s="67">
        <v>3</v>
      </c>
      <c r="N77" s="88">
        <f t="shared" si="14"/>
        <v>-7</v>
      </c>
      <c r="O77" s="88">
        <f t="shared" si="14"/>
        <v>-6</v>
      </c>
      <c r="P77" s="88">
        <f t="shared" si="14"/>
        <v>-1</v>
      </c>
      <c r="Q77" s="67">
        <v>37</v>
      </c>
      <c r="R77" s="67">
        <v>24</v>
      </c>
      <c r="S77" s="67">
        <v>13</v>
      </c>
      <c r="T77" s="67">
        <v>44</v>
      </c>
      <c r="U77" s="68">
        <v>30</v>
      </c>
      <c r="V77" s="69">
        <v>14</v>
      </c>
    </row>
    <row r="78" spans="1:32" ht="17.25" customHeight="1">
      <c r="A78" s="28">
        <v>59</v>
      </c>
      <c r="B78" s="36">
        <f t="shared" si="11"/>
        <v>-12</v>
      </c>
      <c r="C78" s="36">
        <f t="shared" si="12"/>
        <v>-10</v>
      </c>
      <c r="D78" s="36">
        <f t="shared" si="13"/>
        <v>-2</v>
      </c>
      <c r="E78" s="44">
        <f t="shared" si="15"/>
        <v>-8</v>
      </c>
      <c r="F78" s="44">
        <f t="shared" si="15"/>
        <v>-4</v>
      </c>
      <c r="G78" s="44">
        <f t="shared" si="15"/>
        <v>-4</v>
      </c>
      <c r="H78" s="86" t="s">
        <v>76</v>
      </c>
      <c r="I78" s="86" t="s">
        <v>76</v>
      </c>
      <c r="J78" s="86" t="s">
        <v>76</v>
      </c>
      <c r="K78" s="67">
        <v>8</v>
      </c>
      <c r="L78" s="67">
        <v>4</v>
      </c>
      <c r="M78" s="67">
        <v>4</v>
      </c>
      <c r="N78" s="88">
        <f t="shared" si="14"/>
        <v>-4</v>
      </c>
      <c r="O78" s="88">
        <f t="shared" si="14"/>
        <v>-6</v>
      </c>
      <c r="P78" s="88">
        <f t="shared" si="14"/>
        <v>2</v>
      </c>
      <c r="Q78" s="67">
        <v>33</v>
      </c>
      <c r="R78" s="67">
        <v>19</v>
      </c>
      <c r="S78" s="67">
        <v>14</v>
      </c>
      <c r="T78" s="67">
        <v>37</v>
      </c>
      <c r="U78" s="68">
        <v>25</v>
      </c>
      <c r="V78" s="69">
        <v>12</v>
      </c>
    </row>
    <row r="79" spans="1:32" ht="17.25" customHeight="1">
      <c r="A79" s="28" t="s">
        <v>77</v>
      </c>
      <c r="B79" s="36">
        <f t="shared" si="11"/>
        <v>-85</v>
      </c>
      <c r="C79" s="36">
        <f t="shared" si="12"/>
        <v>-61</v>
      </c>
      <c r="D79" s="36">
        <f t="shared" si="13"/>
        <v>-24</v>
      </c>
      <c r="E79" s="44">
        <f t="shared" si="15"/>
        <v>-65</v>
      </c>
      <c r="F79" s="44">
        <f t="shared" si="15"/>
        <v>-46</v>
      </c>
      <c r="G79" s="44">
        <f t="shared" si="15"/>
        <v>-19</v>
      </c>
      <c r="H79" s="86" t="s">
        <v>76</v>
      </c>
      <c r="I79" s="86" t="s">
        <v>76</v>
      </c>
      <c r="J79" s="86" t="s">
        <v>76</v>
      </c>
      <c r="K79" s="76">
        <v>65</v>
      </c>
      <c r="L79" s="76">
        <v>46</v>
      </c>
      <c r="M79" s="76">
        <v>19</v>
      </c>
      <c r="N79" s="88">
        <f t="shared" si="14"/>
        <v>-20</v>
      </c>
      <c r="O79" s="88">
        <f t="shared" si="14"/>
        <v>-15</v>
      </c>
      <c r="P79" s="88">
        <f t="shared" si="14"/>
        <v>-5</v>
      </c>
      <c r="Q79" s="76">
        <v>136</v>
      </c>
      <c r="R79" s="76">
        <v>78</v>
      </c>
      <c r="S79" s="76">
        <v>58</v>
      </c>
      <c r="T79" s="76">
        <v>156</v>
      </c>
      <c r="U79" s="77">
        <v>93</v>
      </c>
      <c r="V79" s="78">
        <v>63</v>
      </c>
    </row>
    <row r="80" spans="1:32" ht="17.25" customHeight="1">
      <c r="A80" s="28">
        <v>60</v>
      </c>
      <c r="B80" s="36">
        <f t="shared" si="11"/>
        <v>-13</v>
      </c>
      <c r="C80" s="36">
        <f t="shared" si="12"/>
        <v>-10</v>
      </c>
      <c r="D80" s="36">
        <f t="shared" si="13"/>
        <v>-3</v>
      </c>
      <c r="E80" s="44">
        <f t="shared" si="15"/>
        <v>-15</v>
      </c>
      <c r="F80" s="44">
        <f t="shared" si="15"/>
        <v>-11</v>
      </c>
      <c r="G80" s="44">
        <f t="shared" si="15"/>
        <v>-4</v>
      </c>
      <c r="H80" s="86" t="s">
        <v>76</v>
      </c>
      <c r="I80" s="86" t="s">
        <v>76</v>
      </c>
      <c r="J80" s="86" t="s">
        <v>76</v>
      </c>
      <c r="K80" s="67">
        <v>15</v>
      </c>
      <c r="L80" s="67">
        <v>11</v>
      </c>
      <c r="M80" s="67">
        <v>4</v>
      </c>
      <c r="N80" s="88">
        <f t="shared" si="14"/>
        <v>2</v>
      </c>
      <c r="O80" s="88">
        <f t="shared" si="14"/>
        <v>1</v>
      </c>
      <c r="P80" s="88">
        <f t="shared" si="14"/>
        <v>1</v>
      </c>
      <c r="Q80" s="67">
        <v>37</v>
      </c>
      <c r="R80" s="67">
        <v>24</v>
      </c>
      <c r="S80" s="67">
        <v>13</v>
      </c>
      <c r="T80" s="67">
        <v>35</v>
      </c>
      <c r="U80" s="68">
        <v>23</v>
      </c>
      <c r="V80" s="69">
        <v>12</v>
      </c>
    </row>
    <row r="81" spans="1:22" ht="17.25" customHeight="1">
      <c r="A81" s="28">
        <v>61</v>
      </c>
      <c r="B81" s="36">
        <f t="shared" si="11"/>
        <v>-20</v>
      </c>
      <c r="C81" s="36">
        <f t="shared" si="12"/>
        <v>-20</v>
      </c>
      <c r="D81" s="36">
        <f t="shared" si="13"/>
        <v>0</v>
      </c>
      <c r="E81" s="44">
        <f t="shared" si="15"/>
        <v>-9</v>
      </c>
      <c r="F81" s="44">
        <f t="shared" si="15"/>
        <v>-7</v>
      </c>
      <c r="G81" s="44">
        <f t="shared" si="15"/>
        <v>-2</v>
      </c>
      <c r="H81" s="86" t="s">
        <v>76</v>
      </c>
      <c r="I81" s="86" t="s">
        <v>76</v>
      </c>
      <c r="J81" s="86" t="s">
        <v>76</v>
      </c>
      <c r="K81" s="67">
        <v>9</v>
      </c>
      <c r="L81" s="67">
        <v>7</v>
      </c>
      <c r="M81" s="67">
        <v>2</v>
      </c>
      <c r="N81" s="88">
        <f t="shared" si="14"/>
        <v>-11</v>
      </c>
      <c r="O81" s="88">
        <f t="shared" si="14"/>
        <v>-13</v>
      </c>
      <c r="P81" s="88">
        <f t="shared" si="14"/>
        <v>2</v>
      </c>
      <c r="Q81" s="67">
        <v>22</v>
      </c>
      <c r="R81" s="67">
        <v>13</v>
      </c>
      <c r="S81" s="67">
        <v>9</v>
      </c>
      <c r="T81" s="67">
        <v>33</v>
      </c>
      <c r="U81" s="68">
        <v>26</v>
      </c>
      <c r="V81" s="69">
        <v>7</v>
      </c>
    </row>
    <row r="82" spans="1:22" ht="17.25" customHeight="1">
      <c r="A82" s="28">
        <v>62</v>
      </c>
      <c r="B82" s="36">
        <f t="shared" si="11"/>
        <v>-15</v>
      </c>
      <c r="C82" s="36">
        <f t="shared" si="12"/>
        <v>-9</v>
      </c>
      <c r="D82" s="36">
        <f t="shared" si="13"/>
        <v>-6</v>
      </c>
      <c r="E82" s="44">
        <f t="shared" si="15"/>
        <v>-10</v>
      </c>
      <c r="F82" s="44">
        <f t="shared" si="15"/>
        <v>-7</v>
      </c>
      <c r="G82" s="44">
        <f t="shared" si="15"/>
        <v>-3</v>
      </c>
      <c r="H82" s="86" t="s">
        <v>76</v>
      </c>
      <c r="I82" s="86" t="s">
        <v>76</v>
      </c>
      <c r="J82" s="86" t="s">
        <v>76</v>
      </c>
      <c r="K82" s="67">
        <v>10</v>
      </c>
      <c r="L82" s="67">
        <v>7</v>
      </c>
      <c r="M82" s="67">
        <v>3</v>
      </c>
      <c r="N82" s="88">
        <f t="shared" si="14"/>
        <v>-5</v>
      </c>
      <c r="O82" s="88">
        <f t="shared" si="14"/>
        <v>-2</v>
      </c>
      <c r="P82" s="88">
        <f t="shared" si="14"/>
        <v>-3</v>
      </c>
      <c r="Q82" s="67">
        <v>25</v>
      </c>
      <c r="R82" s="67">
        <v>15</v>
      </c>
      <c r="S82" s="67">
        <v>10</v>
      </c>
      <c r="T82" s="67">
        <v>30</v>
      </c>
      <c r="U82" s="68">
        <v>17</v>
      </c>
      <c r="V82" s="69">
        <v>13</v>
      </c>
    </row>
    <row r="83" spans="1:22" ht="17.25" customHeight="1">
      <c r="A83" s="28">
        <v>63</v>
      </c>
      <c r="B83" s="36">
        <f t="shared" si="11"/>
        <v>-24</v>
      </c>
      <c r="C83" s="36">
        <f t="shared" si="12"/>
        <v>-12</v>
      </c>
      <c r="D83" s="36">
        <f t="shared" si="13"/>
        <v>-12</v>
      </c>
      <c r="E83" s="44">
        <f t="shared" si="15"/>
        <v>-15</v>
      </c>
      <c r="F83" s="44">
        <f t="shared" si="15"/>
        <v>-8</v>
      </c>
      <c r="G83" s="44">
        <f t="shared" si="15"/>
        <v>-7</v>
      </c>
      <c r="H83" s="86" t="s">
        <v>76</v>
      </c>
      <c r="I83" s="86" t="s">
        <v>76</v>
      </c>
      <c r="J83" s="86" t="s">
        <v>76</v>
      </c>
      <c r="K83" s="67">
        <v>15</v>
      </c>
      <c r="L83" s="67">
        <v>8</v>
      </c>
      <c r="M83" s="67">
        <v>7</v>
      </c>
      <c r="N83" s="88">
        <f t="shared" si="14"/>
        <v>-9</v>
      </c>
      <c r="O83" s="88">
        <f t="shared" si="14"/>
        <v>-4</v>
      </c>
      <c r="P83" s="88">
        <f t="shared" si="14"/>
        <v>-5</v>
      </c>
      <c r="Q83" s="67">
        <v>20</v>
      </c>
      <c r="R83" s="67">
        <v>10</v>
      </c>
      <c r="S83" s="67">
        <v>10</v>
      </c>
      <c r="T83" s="67">
        <v>29</v>
      </c>
      <c r="U83" s="68">
        <v>14</v>
      </c>
      <c r="V83" s="69">
        <v>15</v>
      </c>
    </row>
    <row r="84" spans="1:22" ht="17.25" customHeight="1">
      <c r="A84" s="28">
        <v>64</v>
      </c>
      <c r="B84" s="36">
        <f t="shared" si="11"/>
        <v>-13</v>
      </c>
      <c r="C84" s="36">
        <f t="shared" si="12"/>
        <v>-10</v>
      </c>
      <c r="D84" s="36">
        <f t="shared" si="13"/>
        <v>-3</v>
      </c>
      <c r="E84" s="44">
        <f t="shared" si="15"/>
        <v>-16</v>
      </c>
      <c r="F84" s="44">
        <f t="shared" si="15"/>
        <v>-13</v>
      </c>
      <c r="G84" s="44">
        <f t="shared" si="15"/>
        <v>-3</v>
      </c>
      <c r="H84" s="86" t="s">
        <v>76</v>
      </c>
      <c r="I84" s="86" t="s">
        <v>76</v>
      </c>
      <c r="J84" s="86" t="s">
        <v>76</v>
      </c>
      <c r="K84" s="67">
        <v>16</v>
      </c>
      <c r="L84" s="67">
        <v>13</v>
      </c>
      <c r="M84" s="67">
        <v>3</v>
      </c>
      <c r="N84" s="88">
        <f t="shared" si="14"/>
        <v>3</v>
      </c>
      <c r="O84" s="88">
        <f t="shared" si="14"/>
        <v>3</v>
      </c>
      <c r="P84" s="88">
        <f t="shared" si="14"/>
        <v>0</v>
      </c>
      <c r="Q84" s="67">
        <v>32</v>
      </c>
      <c r="R84" s="67">
        <v>16</v>
      </c>
      <c r="S84" s="67">
        <v>16</v>
      </c>
      <c r="T84" s="67">
        <v>29</v>
      </c>
      <c r="U84" s="68">
        <v>13</v>
      </c>
      <c r="V84" s="69">
        <v>16</v>
      </c>
    </row>
    <row r="85" spans="1:22" ht="17.25" customHeight="1">
      <c r="A85" s="28" t="s">
        <v>78</v>
      </c>
      <c r="B85" s="36">
        <f t="shared" si="11"/>
        <v>-112</v>
      </c>
      <c r="C85" s="36">
        <f t="shared" si="12"/>
        <v>-73</v>
      </c>
      <c r="D85" s="36">
        <f t="shared" si="13"/>
        <v>-39</v>
      </c>
      <c r="E85" s="44">
        <f t="shared" si="15"/>
        <v>-128</v>
      </c>
      <c r="F85" s="44">
        <f t="shared" si="15"/>
        <v>-81</v>
      </c>
      <c r="G85" s="44">
        <f t="shared" si="15"/>
        <v>-47</v>
      </c>
      <c r="H85" s="86" t="s">
        <v>76</v>
      </c>
      <c r="I85" s="86" t="s">
        <v>76</v>
      </c>
      <c r="J85" s="86" t="s">
        <v>76</v>
      </c>
      <c r="K85" s="76">
        <v>128</v>
      </c>
      <c r="L85" s="76">
        <v>81</v>
      </c>
      <c r="M85" s="76">
        <v>47</v>
      </c>
      <c r="N85" s="88">
        <f t="shared" si="14"/>
        <v>16</v>
      </c>
      <c r="O85" s="88">
        <f t="shared" si="14"/>
        <v>8</v>
      </c>
      <c r="P85" s="88">
        <f t="shared" si="14"/>
        <v>8</v>
      </c>
      <c r="Q85" s="76">
        <v>177</v>
      </c>
      <c r="R85" s="76">
        <v>100</v>
      </c>
      <c r="S85" s="76">
        <v>77</v>
      </c>
      <c r="T85" s="76">
        <v>161</v>
      </c>
      <c r="U85" s="77">
        <v>92</v>
      </c>
      <c r="V85" s="78">
        <v>69</v>
      </c>
    </row>
    <row r="86" spans="1:22" ht="17.25" customHeight="1">
      <c r="A86" s="28">
        <v>65</v>
      </c>
      <c r="B86" s="36">
        <f t="shared" si="11"/>
        <v>-28</v>
      </c>
      <c r="C86" s="36">
        <f t="shared" si="12"/>
        <v>-15</v>
      </c>
      <c r="D86" s="36">
        <f t="shared" si="13"/>
        <v>-13</v>
      </c>
      <c r="E86" s="44">
        <f t="shared" si="15"/>
        <v>-19</v>
      </c>
      <c r="F86" s="44">
        <f t="shared" si="15"/>
        <v>-11</v>
      </c>
      <c r="G86" s="44">
        <f t="shared" si="15"/>
        <v>-8</v>
      </c>
      <c r="H86" s="86" t="s">
        <v>76</v>
      </c>
      <c r="I86" s="86" t="s">
        <v>76</v>
      </c>
      <c r="J86" s="86" t="s">
        <v>76</v>
      </c>
      <c r="K86" s="67">
        <v>19</v>
      </c>
      <c r="L86" s="67">
        <v>11</v>
      </c>
      <c r="M86" s="67">
        <v>8</v>
      </c>
      <c r="N86" s="88">
        <f t="shared" si="14"/>
        <v>-9</v>
      </c>
      <c r="O86" s="88">
        <f t="shared" si="14"/>
        <v>-4</v>
      </c>
      <c r="P86" s="88">
        <f t="shared" si="14"/>
        <v>-5</v>
      </c>
      <c r="Q86" s="67">
        <v>32</v>
      </c>
      <c r="R86" s="67">
        <v>21</v>
      </c>
      <c r="S86" s="67">
        <v>11</v>
      </c>
      <c r="T86" s="67">
        <v>41</v>
      </c>
      <c r="U86" s="68">
        <v>25</v>
      </c>
      <c r="V86" s="69">
        <v>16</v>
      </c>
    </row>
    <row r="87" spans="1:22" ht="17.25" customHeight="1">
      <c r="A87" s="28">
        <v>66</v>
      </c>
      <c r="B87" s="36">
        <f t="shared" si="11"/>
        <v>-11</v>
      </c>
      <c r="C87" s="36">
        <f t="shared" si="12"/>
        <v>-12</v>
      </c>
      <c r="D87" s="36">
        <f t="shared" si="13"/>
        <v>1</v>
      </c>
      <c r="E87" s="44">
        <f t="shared" si="15"/>
        <v>-24</v>
      </c>
      <c r="F87" s="44">
        <f t="shared" si="15"/>
        <v>-16</v>
      </c>
      <c r="G87" s="44">
        <f t="shared" si="15"/>
        <v>-8</v>
      </c>
      <c r="H87" s="86" t="s">
        <v>76</v>
      </c>
      <c r="I87" s="86" t="s">
        <v>76</v>
      </c>
      <c r="J87" s="86" t="s">
        <v>76</v>
      </c>
      <c r="K87" s="67">
        <v>24</v>
      </c>
      <c r="L87" s="67">
        <v>16</v>
      </c>
      <c r="M87" s="67">
        <v>8</v>
      </c>
      <c r="N87" s="88">
        <f t="shared" si="14"/>
        <v>13</v>
      </c>
      <c r="O87" s="88">
        <f t="shared" si="14"/>
        <v>4</v>
      </c>
      <c r="P87" s="88">
        <f t="shared" si="14"/>
        <v>9</v>
      </c>
      <c r="Q87" s="67">
        <v>35</v>
      </c>
      <c r="R87" s="67">
        <v>19</v>
      </c>
      <c r="S87" s="67">
        <v>16</v>
      </c>
      <c r="T87" s="67">
        <v>22</v>
      </c>
      <c r="U87" s="68">
        <v>15</v>
      </c>
      <c r="V87" s="69">
        <v>7</v>
      </c>
    </row>
    <row r="88" spans="1:22" ht="17.25" customHeight="1">
      <c r="A88" s="28">
        <v>67</v>
      </c>
      <c r="B88" s="36">
        <f t="shared" si="11"/>
        <v>-14</v>
      </c>
      <c r="C88" s="36">
        <f t="shared" si="12"/>
        <v>-12</v>
      </c>
      <c r="D88" s="36">
        <f t="shared" si="13"/>
        <v>-2</v>
      </c>
      <c r="E88" s="44">
        <f t="shared" si="15"/>
        <v>-19</v>
      </c>
      <c r="F88" s="44">
        <f t="shared" si="15"/>
        <v>-11</v>
      </c>
      <c r="G88" s="44">
        <f t="shared" si="15"/>
        <v>-8</v>
      </c>
      <c r="H88" s="86" t="s">
        <v>76</v>
      </c>
      <c r="I88" s="86" t="s">
        <v>76</v>
      </c>
      <c r="J88" s="86" t="s">
        <v>76</v>
      </c>
      <c r="K88" s="67">
        <v>19</v>
      </c>
      <c r="L88" s="67">
        <v>11</v>
      </c>
      <c r="M88" s="67">
        <v>8</v>
      </c>
      <c r="N88" s="88">
        <f t="shared" si="14"/>
        <v>5</v>
      </c>
      <c r="O88" s="88">
        <f t="shared" si="14"/>
        <v>-1</v>
      </c>
      <c r="P88" s="88">
        <f t="shared" si="14"/>
        <v>6</v>
      </c>
      <c r="Q88" s="67">
        <v>36</v>
      </c>
      <c r="R88" s="67">
        <v>17</v>
      </c>
      <c r="S88" s="67">
        <v>19</v>
      </c>
      <c r="T88" s="67">
        <v>31</v>
      </c>
      <c r="U88" s="68">
        <v>18</v>
      </c>
      <c r="V88" s="69">
        <v>13</v>
      </c>
    </row>
    <row r="89" spans="1:22" ht="17.25" customHeight="1">
      <c r="A89" s="28">
        <v>68</v>
      </c>
      <c r="B89" s="36">
        <f t="shared" si="11"/>
        <v>-30</v>
      </c>
      <c r="C89" s="36">
        <f t="shared" si="12"/>
        <v>-23</v>
      </c>
      <c r="D89" s="36">
        <f t="shared" si="13"/>
        <v>-7</v>
      </c>
      <c r="E89" s="44">
        <f t="shared" si="15"/>
        <v>-34</v>
      </c>
      <c r="F89" s="44">
        <f t="shared" si="15"/>
        <v>-25</v>
      </c>
      <c r="G89" s="44">
        <f t="shared" si="15"/>
        <v>-9</v>
      </c>
      <c r="H89" s="86" t="s">
        <v>76</v>
      </c>
      <c r="I89" s="86" t="s">
        <v>76</v>
      </c>
      <c r="J89" s="86" t="s">
        <v>76</v>
      </c>
      <c r="K89" s="67">
        <v>34</v>
      </c>
      <c r="L89" s="67">
        <v>25</v>
      </c>
      <c r="M89" s="67">
        <v>9</v>
      </c>
      <c r="N89" s="88">
        <f t="shared" si="14"/>
        <v>4</v>
      </c>
      <c r="O89" s="88">
        <f t="shared" si="14"/>
        <v>2</v>
      </c>
      <c r="P89" s="88">
        <f t="shared" si="14"/>
        <v>2</v>
      </c>
      <c r="Q89" s="67">
        <v>37</v>
      </c>
      <c r="R89" s="67">
        <v>19</v>
      </c>
      <c r="S89" s="67">
        <v>18</v>
      </c>
      <c r="T89" s="67">
        <v>33</v>
      </c>
      <c r="U89" s="68">
        <v>17</v>
      </c>
      <c r="V89" s="69">
        <v>16</v>
      </c>
    </row>
    <row r="90" spans="1:22" ht="17.25" customHeight="1">
      <c r="A90" s="28">
        <v>69</v>
      </c>
      <c r="B90" s="36">
        <f t="shared" si="11"/>
        <v>-29</v>
      </c>
      <c r="C90" s="36">
        <f t="shared" si="12"/>
        <v>-11</v>
      </c>
      <c r="D90" s="36">
        <f t="shared" si="13"/>
        <v>-18</v>
      </c>
      <c r="E90" s="44">
        <f t="shared" si="15"/>
        <v>-32</v>
      </c>
      <c r="F90" s="44">
        <f t="shared" si="15"/>
        <v>-18</v>
      </c>
      <c r="G90" s="44">
        <f t="shared" si="15"/>
        <v>-14</v>
      </c>
      <c r="H90" s="86" t="s">
        <v>76</v>
      </c>
      <c r="I90" s="86" t="s">
        <v>76</v>
      </c>
      <c r="J90" s="86" t="s">
        <v>76</v>
      </c>
      <c r="K90" s="67">
        <v>32</v>
      </c>
      <c r="L90" s="67">
        <v>18</v>
      </c>
      <c r="M90" s="67">
        <v>14</v>
      </c>
      <c r="N90" s="88">
        <f t="shared" si="14"/>
        <v>3</v>
      </c>
      <c r="O90" s="88">
        <f t="shared" si="14"/>
        <v>7</v>
      </c>
      <c r="P90" s="88">
        <f t="shared" si="14"/>
        <v>-4</v>
      </c>
      <c r="Q90" s="67">
        <v>37</v>
      </c>
      <c r="R90" s="67">
        <v>24</v>
      </c>
      <c r="S90" s="67">
        <v>13</v>
      </c>
      <c r="T90" s="67">
        <v>34</v>
      </c>
      <c r="U90" s="68">
        <v>17</v>
      </c>
      <c r="V90" s="69">
        <v>17</v>
      </c>
    </row>
    <row r="91" spans="1:22" ht="17.25" customHeight="1">
      <c r="A91" s="28" t="s">
        <v>120</v>
      </c>
      <c r="B91" s="36">
        <f t="shared" si="11"/>
        <v>-167</v>
      </c>
      <c r="C91" s="36">
        <f t="shared" si="12"/>
        <v>-122</v>
      </c>
      <c r="D91" s="36">
        <f t="shared" si="13"/>
        <v>-45</v>
      </c>
      <c r="E91" s="44">
        <f t="shared" si="15"/>
        <v>-188</v>
      </c>
      <c r="F91" s="44">
        <f t="shared" si="15"/>
        <v>-123</v>
      </c>
      <c r="G91" s="44">
        <f t="shared" si="15"/>
        <v>-65</v>
      </c>
      <c r="H91" s="86" t="s">
        <v>76</v>
      </c>
      <c r="I91" s="86" t="s">
        <v>76</v>
      </c>
      <c r="J91" s="86" t="s">
        <v>76</v>
      </c>
      <c r="K91" s="76">
        <v>188</v>
      </c>
      <c r="L91" s="76">
        <v>123</v>
      </c>
      <c r="M91" s="76">
        <v>65</v>
      </c>
      <c r="N91" s="88">
        <f t="shared" si="14"/>
        <v>21</v>
      </c>
      <c r="O91" s="88">
        <f t="shared" si="14"/>
        <v>1</v>
      </c>
      <c r="P91" s="88">
        <f t="shared" si="14"/>
        <v>20</v>
      </c>
      <c r="Q91" s="76">
        <v>112</v>
      </c>
      <c r="R91" s="76">
        <v>48</v>
      </c>
      <c r="S91" s="76">
        <v>64</v>
      </c>
      <c r="T91" s="76">
        <v>91</v>
      </c>
      <c r="U91" s="77">
        <v>47</v>
      </c>
      <c r="V91" s="78">
        <v>44</v>
      </c>
    </row>
    <row r="92" spans="1:22" ht="17.25" customHeight="1">
      <c r="A92" s="28">
        <v>70</v>
      </c>
      <c r="B92" s="36">
        <f t="shared" si="11"/>
        <v>-31</v>
      </c>
      <c r="C92" s="36">
        <f t="shared" si="12"/>
        <v>-27</v>
      </c>
      <c r="D92" s="36">
        <f t="shared" si="13"/>
        <v>-4</v>
      </c>
      <c r="E92" s="44">
        <f t="shared" si="15"/>
        <v>-33</v>
      </c>
      <c r="F92" s="44">
        <f t="shared" si="15"/>
        <v>-23</v>
      </c>
      <c r="G92" s="44">
        <f t="shared" si="15"/>
        <v>-10</v>
      </c>
      <c r="H92" s="86" t="s">
        <v>76</v>
      </c>
      <c r="I92" s="86" t="s">
        <v>76</v>
      </c>
      <c r="J92" s="86" t="s">
        <v>76</v>
      </c>
      <c r="K92" s="67">
        <v>33</v>
      </c>
      <c r="L92" s="67">
        <v>23</v>
      </c>
      <c r="M92" s="67">
        <v>10</v>
      </c>
      <c r="N92" s="88">
        <f t="shared" si="14"/>
        <v>2</v>
      </c>
      <c r="O92" s="88">
        <f t="shared" si="14"/>
        <v>-4</v>
      </c>
      <c r="P92" s="88">
        <f t="shared" si="14"/>
        <v>6</v>
      </c>
      <c r="Q92" s="67">
        <v>26</v>
      </c>
      <c r="R92" s="67">
        <v>8</v>
      </c>
      <c r="S92" s="67">
        <v>18</v>
      </c>
      <c r="T92" s="67">
        <v>24</v>
      </c>
      <c r="U92" s="68">
        <v>12</v>
      </c>
      <c r="V92" s="69">
        <v>12</v>
      </c>
    </row>
    <row r="93" spans="1:22" ht="17.25" customHeight="1">
      <c r="A93" s="28">
        <v>71</v>
      </c>
      <c r="B93" s="36">
        <f t="shared" si="11"/>
        <v>-10</v>
      </c>
      <c r="C93" s="36">
        <f t="shared" si="12"/>
        <v>-14</v>
      </c>
      <c r="D93" s="36">
        <f t="shared" si="13"/>
        <v>4</v>
      </c>
      <c r="E93" s="44">
        <f t="shared" si="15"/>
        <v>-30</v>
      </c>
      <c r="F93" s="44">
        <f t="shared" si="15"/>
        <v>-24</v>
      </c>
      <c r="G93" s="44">
        <f t="shared" si="15"/>
        <v>-6</v>
      </c>
      <c r="H93" s="86" t="s">
        <v>76</v>
      </c>
      <c r="I93" s="86" t="s">
        <v>76</v>
      </c>
      <c r="J93" s="86" t="s">
        <v>76</v>
      </c>
      <c r="K93" s="67">
        <v>30</v>
      </c>
      <c r="L93" s="67">
        <v>24</v>
      </c>
      <c r="M93" s="67">
        <v>6</v>
      </c>
      <c r="N93" s="88">
        <f t="shared" si="14"/>
        <v>20</v>
      </c>
      <c r="O93" s="88">
        <f t="shared" si="14"/>
        <v>10</v>
      </c>
      <c r="P93" s="88">
        <f t="shared" si="14"/>
        <v>10</v>
      </c>
      <c r="Q93" s="67">
        <v>29</v>
      </c>
      <c r="R93" s="67">
        <v>14</v>
      </c>
      <c r="S93" s="67">
        <v>15</v>
      </c>
      <c r="T93" s="67">
        <v>9</v>
      </c>
      <c r="U93" s="68">
        <v>4</v>
      </c>
      <c r="V93" s="69">
        <v>5</v>
      </c>
    </row>
    <row r="94" spans="1:22" ht="17.25" customHeight="1">
      <c r="A94" s="28">
        <v>72</v>
      </c>
      <c r="B94" s="36">
        <f t="shared" si="11"/>
        <v>-27</v>
      </c>
      <c r="C94" s="36">
        <f t="shared" si="12"/>
        <v>-18</v>
      </c>
      <c r="D94" s="36">
        <f t="shared" si="13"/>
        <v>-9</v>
      </c>
      <c r="E94" s="44">
        <f t="shared" si="15"/>
        <v>-29</v>
      </c>
      <c r="F94" s="44">
        <f t="shared" si="15"/>
        <v>-15</v>
      </c>
      <c r="G94" s="44">
        <f t="shared" si="15"/>
        <v>-14</v>
      </c>
      <c r="H94" s="86" t="s">
        <v>76</v>
      </c>
      <c r="I94" s="86" t="s">
        <v>76</v>
      </c>
      <c r="J94" s="86" t="s">
        <v>76</v>
      </c>
      <c r="K94" s="67">
        <v>29</v>
      </c>
      <c r="L94" s="67">
        <v>15</v>
      </c>
      <c r="M94" s="67">
        <v>14</v>
      </c>
      <c r="N94" s="88">
        <f t="shared" si="14"/>
        <v>2</v>
      </c>
      <c r="O94" s="88">
        <f t="shared" si="14"/>
        <v>-3</v>
      </c>
      <c r="P94" s="88">
        <f t="shared" si="14"/>
        <v>5</v>
      </c>
      <c r="Q94" s="67">
        <v>14</v>
      </c>
      <c r="R94" s="67">
        <v>5</v>
      </c>
      <c r="S94" s="67">
        <v>9</v>
      </c>
      <c r="T94" s="67">
        <v>12</v>
      </c>
      <c r="U94" s="68">
        <v>8</v>
      </c>
      <c r="V94" s="69">
        <v>4</v>
      </c>
    </row>
    <row r="95" spans="1:22" ht="17.25" customHeight="1">
      <c r="A95" s="28">
        <v>73</v>
      </c>
      <c r="B95" s="36">
        <f t="shared" si="11"/>
        <v>-45</v>
      </c>
      <c r="C95" s="36">
        <f t="shared" si="12"/>
        <v>-30</v>
      </c>
      <c r="D95" s="36">
        <f t="shared" si="13"/>
        <v>-15</v>
      </c>
      <c r="E95" s="44">
        <f t="shared" si="15"/>
        <v>-44</v>
      </c>
      <c r="F95" s="44">
        <f t="shared" si="15"/>
        <v>-31</v>
      </c>
      <c r="G95" s="44">
        <f t="shared" si="15"/>
        <v>-13</v>
      </c>
      <c r="H95" s="86" t="s">
        <v>76</v>
      </c>
      <c r="I95" s="86" t="s">
        <v>76</v>
      </c>
      <c r="J95" s="86" t="s">
        <v>76</v>
      </c>
      <c r="K95" s="67">
        <v>44</v>
      </c>
      <c r="L95" s="67">
        <v>31</v>
      </c>
      <c r="M95" s="67">
        <v>13</v>
      </c>
      <c r="N95" s="88">
        <f t="shared" si="14"/>
        <v>-1</v>
      </c>
      <c r="O95" s="88">
        <f t="shared" si="14"/>
        <v>1</v>
      </c>
      <c r="P95" s="88">
        <f t="shared" si="14"/>
        <v>-2</v>
      </c>
      <c r="Q95" s="67">
        <v>24</v>
      </c>
      <c r="R95" s="67">
        <v>13</v>
      </c>
      <c r="S95" s="67">
        <v>11</v>
      </c>
      <c r="T95" s="67">
        <v>25</v>
      </c>
      <c r="U95" s="68">
        <v>12</v>
      </c>
      <c r="V95" s="69">
        <v>13</v>
      </c>
    </row>
    <row r="96" spans="1:22" ht="17.25" customHeight="1">
      <c r="A96" s="28">
        <v>74</v>
      </c>
      <c r="B96" s="36">
        <f t="shared" si="11"/>
        <v>-54</v>
      </c>
      <c r="C96" s="36">
        <f t="shared" si="12"/>
        <v>-33</v>
      </c>
      <c r="D96" s="36">
        <f t="shared" si="13"/>
        <v>-21</v>
      </c>
      <c r="E96" s="44">
        <f t="shared" si="15"/>
        <v>-52</v>
      </c>
      <c r="F96" s="44">
        <f t="shared" si="15"/>
        <v>-30</v>
      </c>
      <c r="G96" s="44">
        <f t="shared" si="15"/>
        <v>-22</v>
      </c>
      <c r="H96" s="86" t="s">
        <v>76</v>
      </c>
      <c r="I96" s="86" t="s">
        <v>76</v>
      </c>
      <c r="J96" s="86" t="s">
        <v>76</v>
      </c>
      <c r="K96" s="67">
        <v>52</v>
      </c>
      <c r="L96" s="67">
        <v>30</v>
      </c>
      <c r="M96" s="67">
        <v>22</v>
      </c>
      <c r="N96" s="88">
        <f t="shared" si="14"/>
        <v>-2</v>
      </c>
      <c r="O96" s="88">
        <f t="shared" si="14"/>
        <v>-3</v>
      </c>
      <c r="P96" s="88">
        <f t="shared" si="14"/>
        <v>1</v>
      </c>
      <c r="Q96" s="67">
        <v>19</v>
      </c>
      <c r="R96" s="67">
        <v>8</v>
      </c>
      <c r="S96" s="67">
        <v>11</v>
      </c>
      <c r="T96" s="67">
        <v>21</v>
      </c>
      <c r="U96" s="68">
        <v>11</v>
      </c>
      <c r="V96" s="69">
        <v>10</v>
      </c>
    </row>
    <row r="97" spans="1:22" ht="17.25" customHeight="1">
      <c r="A97" s="14" t="s">
        <v>121</v>
      </c>
      <c r="B97" s="36">
        <f t="shared" si="11"/>
        <v>-260</v>
      </c>
      <c r="C97" s="36">
        <f t="shared" si="12"/>
        <v>-174</v>
      </c>
      <c r="D97" s="36">
        <f t="shared" si="13"/>
        <v>-86</v>
      </c>
      <c r="E97" s="44">
        <f t="shared" si="15"/>
        <v>-269</v>
      </c>
      <c r="F97" s="44">
        <f t="shared" si="15"/>
        <v>-183</v>
      </c>
      <c r="G97" s="44">
        <f t="shared" si="15"/>
        <v>-86</v>
      </c>
      <c r="H97" s="86" t="s">
        <v>76</v>
      </c>
      <c r="I97" s="86" t="s">
        <v>76</v>
      </c>
      <c r="J97" s="86" t="s">
        <v>76</v>
      </c>
      <c r="K97" s="76">
        <v>269</v>
      </c>
      <c r="L97" s="76">
        <v>183</v>
      </c>
      <c r="M97" s="76">
        <v>86</v>
      </c>
      <c r="N97" s="88">
        <f t="shared" si="14"/>
        <v>9</v>
      </c>
      <c r="O97" s="88">
        <f t="shared" si="14"/>
        <v>9</v>
      </c>
      <c r="P97" s="88">
        <f t="shared" si="14"/>
        <v>0</v>
      </c>
      <c r="Q97" s="76">
        <v>86</v>
      </c>
      <c r="R97" s="76">
        <v>38</v>
      </c>
      <c r="S97" s="76">
        <v>48</v>
      </c>
      <c r="T97" s="76">
        <v>77</v>
      </c>
      <c r="U97" s="77">
        <v>29</v>
      </c>
      <c r="V97" s="78">
        <v>48</v>
      </c>
    </row>
    <row r="98" spans="1:22" ht="17.25" customHeight="1">
      <c r="A98" s="28">
        <v>75</v>
      </c>
      <c r="B98" s="36">
        <f t="shared" si="11"/>
        <v>-46</v>
      </c>
      <c r="C98" s="36">
        <f t="shared" si="12"/>
        <v>-33</v>
      </c>
      <c r="D98" s="36">
        <f t="shared" si="13"/>
        <v>-13</v>
      </c>
      <c r="E98" s="44">
        <f t="shared" si="15"/>
        <v>-41</v>
      </c>
      <c r="F98" s="44">
        <f t="shared" si="15"/>
        <v>-31</v>
      </c>
      <c r="G98" s="44">
        <f t="shared" si="15"/>
        <v>-10</v>
      </c>
      <c r="H98" s="86" t="s">
        <v>76</v>
      </c>
      <c r="I98" s="86" t="s">
        <v>76</v>
      </c>
      <c r="J98" s="86" t="s">
        <v>76</v>
      </c>
      <c r="K98" s="67">
        <v>41</v>
      </c>
      <c r="L98" s="67">
        <v>31</v>
      </c>
      <c r="M98" s="67">
        <v>10</v>
      </c>
      <c r="N98" s="88">
        <f t="shared" si="14"/>
        <v>-5</v>
      </c>
      <c r="O98" s="88">
        <f t="shared" si="14"/>
        <v>-2</v>
      </c>
      <c r="P98" s="88">
        <f t="shared" si="14"/>
        <v>-3</v>
      </c>
      <c r="Q98" s="67">
        <v>15</v>
      </c>
      <c r="R98" s="67">
        <v>6</v>
      </c>
      <c r="S98" s="67">
        <v>9</v>
      </c>
      <c r="T98" s="67">
        <v>20</v>
      </c>
      <c r="U98" s="68">
        <v>8</v>
      </c>
      <c r="V98" s="69">
        <v>12</v>
      </c>
    </row>
    <row r="99" spans="1:22" ht="17.25" customHeight="1">
      <c r="A99" s="28">
        <v>76</v>
      </c>
      <c r="B99" s="36">
        <f t="shared" si="11"/>
        <v>-62</v>
      </c>
      <c r="C99" s="36">
        <f t="shared" si="12"/>
        <v>-42</v>
      </c>
      <c r="D99" s="36">
        <f t="shared" si="13"/>
        <v>-20</v>
      </c>
      <c r="E99" s="44">
        <f t="shared" si="15"/>
        <v>-59</v>
      </c>
      <c r="F99" s="44">
        <f t="shared" si="15"/>
        <v>-40</v>
      </c>
      <c r="G99" s="44">
        <f t="shared" si="15"/>
        <v>-19</v>
      </c>
      <c r="H99" s="86" t="s">
        <v>76</v>
      </c>
      <c r="I99" s="86" t="s">
        <v>76</v>
      </c>
      <c r="J99" s="86" t="s">
        <v>76</v>
      </c>
      <c r="K99" s="67">
        <v>59</v>
      </c>
      <c r="L99" s="67">
        <v>40</v>
      </c>
      <c r="M99" s="67">
        <v>19</v>
      </c>
      <c r="N99" s="88">
        <f t="shared" si="14"/>
        <v>-3</v>
      </c>
      <c r="O99" s="88">
        <f t="shared" si="14"/>
        <v>-2</v>
      </c>
      <c r="P99" s="88">
        <f t="shared" si="14"/>
        <v>-1</v>
      </c>
      <c r="Q99" s="67">
        <v>20</v>
      </c>
      <c r="R99" s="67">
        <v>9</v>
      </c>
      <c r="S99" s="67">
        <v>11</v>
      </c>
      <c r="T99" s="67">
        <v>23</v>
      </c>
      <c r="U99" s="68">
        <v>11</v>
      </c>
      <c r="V99" s="69">
        <v>12</v>
      </c>
    </row>
    <row r="100" spans="1:22" ht="17.25" customHeight="1">
      <c r="A100" s="28">
        <v>77</v>
      </c>
      <c r="B100" s="36">
        <f t="shared" si="11"/>
        <v>-56</v>
      </c>
      <c r="C100" s="36">
        <f t="shared" si="12"/>
        <v>-36</v>
      </c>
      <c r="D100" s="36">
        <f t="shared" si="13"/>
        <v>-20</v>
      </c>
      <c r="E100" s="44">
        <f t="shared" si="15"/>
        <v>-63</v>
      </c>
      <c r="F100" s="44">
        <f t="shared" si="15"/>
        <v>-43</v>
      </c>
      <c r="G100" s="44">
        <f t="shared" si="15"/>
        <v>-20</v>
      </c>
      <c r="H100" s="86" t="s">
        <v>76</v>
      </c>
      <c r="I100" s="86" t="s">
        <v>76</v>
      </c>
      <c r="J100" s="86" t="s">
        <v>76</v>
      </c>
      <c r="K100" s="67">
        <v>63</v>
      </c>
      <c r="L100" s="67">
        <v>43</v>
      </c>
      <c r="M100" s="67">
        <v>20</v>
      </c>
      <c r="N100" s="88">
        <f t="shared" si="14"/>
        <v>7</v>
      </c>
      <c r="O100" s="88">
        <f t="shared" si="14"/>
        <v>7</v>
      </c>
      <c r="P100" s="88">
        <f t="shared" si="14"/>
        <v>0</v>
      </c>
      <c r="Q100" s="67">
        <v>19</v>
      </c>
      <c r="R100" s="67">
        <v>11</v>
      </c>
      <c r="S100" s="67">
        <v>8</v>
      </c>
      <c r="T100" s="67">
        <v>12</v>
      </c>
      <c r="U100" s="68">
        <v>4</v>
      </c>
      <c r="V100" s="69">
        <v>8</v>
      </c>
    </row>
    <row r="101" spans="1:22" ht="17.25" customHeight="1">
      <c r="A101" s="28">
        <v>78</v>
      </c>
      <c r="B101" s="36">
        <f t="shared" si="11"/>
        <v>-50</v>
      </c>
      <c r="C101" s="36">
        <f t="shared" si="12"/>
        <v>-40</v>
      </c>
      <c r="D101" s="36">
        <f t="shared" si="13"/>
        <v>-10</v>
      </c>
      <c r="E101" s="44">
        <f t="shared" si="15"/>
        <v>-59</v>
      </c>
      <c r="F101" s="44">
        <f t="shared" si="15"/>
        <v>-42</v>
      </c>
      <c r="G101" s="44">
        <f t="shared" si="15"/>
        <v>-17</v>
      </c>
      <c r="H101" s="86" t="s">
        <v>76</v>
      </c>
      <c r="I101" s="86" t="s">
        <v>76</v>
      </c>
      <c r="J101" s="86" t="s">
        <v>76</v>
      </c>
      <c r="K101" s="67">
        <v>59</v>
      </c>
      <c r="L101" s="67">
        <v>42</v>
      </c>
      <c r="M101" s="67">
        <v>17</v>
      </c>
      <c r="N101" s="88">
        <f t="shared" si="14"/>
        <v>9</v>
      </c>
      <c r="O101" s="88">
        <f t="shared" si="14"/>
        <v>2</v>
      </c>
      <c r="P101" s="88">
        <f t="shared" si="14"/>
        <v>7</v>
      </c>
      <c r="Q101" s="67">
        <v>17</v>
      </c>
      <c r="R101" s="67">
        <v>8</v>
      </c>
      <c r="S101" s="67">
        <v>9</v>
      </c>
      <c r="T101" s="67">
        <v>8</v>
      </c>
      <c r="U101" s="68">
        <v>6</v>
      </c>
      <c r="V101" s="69">
        <v>2</v>
      </c>
    </row>
    <row r="102" spans="1:22" ht="17.25" customHeight="1">
      <c r="A102" s="28">
        <v>79</v>
      </c>
      <c r="B102" s="36">
        <f t="shared" si="11"/>
        <v>-46</v>
      </c>
      <c r="C102" s="36">
        <f t="shared" si="12"/>
        <v>-23</v>
      </c>
      <c r="D102" s="36">
        <f t="shared" si="13"/>
        <v>-23</v>
      </c>
      <c r="E102" s="44">
        <f t="shared" si="15"/>
        <v>-47</v>
      </c>
      <c r="F102" s="44">
        <f t="shared" si="15"/>
        <v>-27</v>
      </c>
      <c r="G102" s="44">
        <f t="shared" si="15"/>
        <v>-20</v>
      </c>
      <c r="H102" s="86" t="s">
        <v>76</v>
      </c>
      <c r="I102" s="86" t="s">
        <v>76</v>
      </c>
      <c r="J102" s="86" t="s">
        <v>76</v>
      </c>
      <c r="K102" s="67">
        <v>47</v>
      </c>
      <c r="L102" s="67">
        <v>27</v>
      </c>
      <c r="M102" s="67">
        <v>20</v>
      </c>
      <c r="N102" s="88">
        <f t="shared" si="14"/>
        <v>1</v>
      </c>
      <c r="O102" s="88">
        <f t="shared" si="14"/>
        <v>4</v>
      </c>
      <c r="P102" s="88">
        <f t="shared" si="14"/>
        <v>-3</v>
      </c>
      <c r="Q102" s="67">
        <v>15</v>
      </c>
      <c r="R102" s="67">
        <v>4</v>
      </c>
      <c r="S102" s="67">
        <v>11</v>
      </c>
      <c r="T102" s="67">
        <v>14</v>
      </c>
      <c r="U102" s="68">
        <v>0</v>
      </c>
      <c r="V102" s="69">
        <v>14</v>
      </c>
    </row>
    <row r="103" spans="1:22" ht="17.25" customHeight="1">
      <c r="A103" s="28" t="s">
        <v>122</v>
      </c>
      <c r="B103" s="36">
        <f t="shared" si="11"/>
        <v>-363</v>
      </c>
      <c r="C103" s="36">
        <f t="shared" si="12"/>
        <v>-212</v>
      </c>
      <c r="D103" s="36">
        <f t="shared" si="13"/>
        <v>-151</v>
      </c>
      <c r="E103" s="44">
        <f t="shared" si="15"/>
        <v>-374</v>
      </c>
      <c r="F103" s="44">
        <f t="shared" si="15"/>
        <v>-214</v>
      </c>
      <c r="G103" s="44">
        <f t="shared" si="15"/>
        <v>-160</v>
      </c>
      <c r="H103" s="86" t="s">
        <v>76</v>
      </c>
      <c r="I103" s="86" t="s">
        <v>76</v>
      </c>
      <c r="J103" s="86" t="s">
        <v>76</v>
      </c>
      <c r="K103" s="76">
        <v>374</v>
      </c>
      <c r="L103" s="76">
        <v>214</v>
      </c>
      <c r="M103" s="76">
        <v>160</v>
      </c>
      <c r="N103" s="88">
        <f t="shared" si="14"/>
        <v>11</v>
      </c>
      <c r="O103" s="88">
        <f t="shared" si="14"/>
        <v>2</v>
      </c>
      <c r="P103" s="88">
        <f t="shared" si="14"/>
        <v>9</v>
      </c>
      <c r="Q103" s="76">
        <v>100</v>
      </c>
      <c r="R103" s="76">
        <v>39</v>
      </c>
      <c r="S103" s="76">
        <v>61</v>
      </c>
      <c r="T103" s="76">
        <v>89</v>
      </c>
      <c r="U103" s="77">
        <v>37</v>
      </c>
      <c r="V103" s="78">
        <v>52</v>
      </c>
    </row>
    <row r="104" spans="1:22" ht="17.25" customHeight="1">
      <c r="A104" s="28">
        <v>80</v>
      </c>
      <c r="B104" s="36">
        <f t="shared" si="11"/>
        <v>-49</v>
      </c>
      <c r="C104" s="36">
        <f t="shared" si="12"/>
        <v>-31</v>
      </c>
      <c r="D104" s="36">
        <f t="shared" si="13"/>
        <v>-18</v>
      </c>
      <c r="E104" s="44">
        <f t="shared" si="15"/>
        <v>-54</v>
      </c>
      <c r="F104" s="44">
        <f t="shared" si="15"/>
        <v>-32</v>
      </c>
      <c r="G104" s="44">
        <f t="shared" si="15"/>
        <v>-22</v>
      </c>
      <c r="H104" s="86" t="s">
        <v>76</v>
      </c>
      <c r="I104" s="86" t="s">
        <v>76</v>
      </c>
      <c r="J104" s="86" t="s">
        <v>76</v>
      </c>
      <c r="K104" s="67">
        <v>54</v>
      </c>
      <c r="L104" s="67">
        <v>32</v>
      </c>
      <c r="M104" s="67">
        <v>22</v>
      </c>
      <c r="N104" s="88">
        <f t="shared" si="14"/>
        <v>5</v>
      </c>
      <c r="O104" s="88">
        <f t="shared" si="14"/>
        <v>1</v>
      </c>
      <c r="P104" s="88">
        <f t="shared" si="14"/>
        <v>4</v>
      </c>
      <c r="Q104" s="67">
        <v>19</v>
      </c>
      <c r="R104" s="67">
        <v>9</v>
      </c>
      <c r="S104" s="67">
        <v>10</v>
      </c>
      <c r="T104" s="67">
        <v>14</v>
      </c>
      <c r="U104" s="68">
        <v>8</v>
      </c>
      <c r="V104" s="69">
        <v>6</v>
      </c>
    </row>
    <row r="105" spans="1:22" ht="17.25" customHeight="1">
      <c r="A105" s="28">
        <v>81</v>
      </c>
      <c r="B105" s="36">
        <f t="shared" si="11"/>
        <v>-69</v>
      </c>
      <c r="C105" s="36">
        <f t="shared" si="12"/>
        <v>-45</v>
      </c>
      <c r="D105" s="36">
        <f t="shared" si="13"/>
        <v>-24</v>
      </c>
      <c r="E105" s="44">
        <f t="shared" si="15"/>
        <v>-76</v>
      </c>
      <c r="F105" s="44">
        <f t="shared" si="15"/>
        <v>-45</v>
      </c>
      <c r="G105" s="44">
        <f t="shared" si="15"/>
        <v>-31</v>
      </c>
      <c r="H105" s="86" t="s">
        <v>76</v>
      </c>
      <c r="I105" s="86" t="s">
        <v>76</v>
      </c>
      <c r="J105" s="86" t="s">
        <v>76</v>
      </c>
      <c r="K105" s="67">
        <v>76</v>
      </c>
      <c r="L105" s="67">
        <v>45</v>
      </c>
      <c r="M105" s="67">
        <v>31</v>
      </c>
      <c r="N105" s="88">
        <f t="shared" si="14"/>
        <v>7</v>
      </c>
      <c r="O105" s="88">
        <f t="shared" si="14"/>
        <v>0</v>
      </c>
      <c r="P105" s="88">
        <f t="shared" si="14"/>
        <v>7</v>
      </c>
      <c r="Q105" s="67">
        <v>21</v>
      </c>
      <c r="R105" s="67">
        <v>6</v>
      </c>
      <c r="S105" s="67">
        <v>15</v>
      </c>
      <c r="T105" s="67">
        <v>14</v>
      </c>
      <c r="U105" s="68">
        <v>6</v>
      </c>
      <c r="V105" s="69">
        <v>8</v>
      </c>
    </row>
    <row r="106" spans="1:22" ht="17.25" customHeight="1">
      <c r="A106" s="28">
        <v>82</v>
      </c>
      <c r="B106" s="36">
        <f t="shared" si="11"/>
        <v>-69</v>
      </c>
      <c r="C106" s="36">
        <f t="shared" si="12"/>
        <v>-40</v>
      </c>
      <c r="D106" s="36">
        <f t="shared" si="13"/>
        <v>-29</v>
      </c>
      <c r="E106" s="44">
        <f t="shared" si="15"/>
        <v>-64</v>
      </c>
      <c r="F106" s="44">
        <f t="shared" si="15"/>
        <v>-39</v>
      </c>
      <c r="G106" s="44">
        <f t="shared" si="15"/>
        <v>-25</v>
      </c>
      <c r="H106" s="86" t="s">
        <v>76</v>
      </c>
      <c r="I106" s="86" t="s">
        <v>76</v>
      </c>
      <c r="J106" s="86" t="s">
        <v>76</v>
      </c>
      <c r="K106" s="67">
        <v>64</v>
      </c>
      <c r="L106" s="67">
        <v>39</v>
      </c>
      <c r="M106" s="67">
        <v>25</v>
      </c>
      <c r="N106" s="88">
        <f t="shared" si="14"/>
        <v>-5</v>
      </c>
      <c r="O106" s="88">
        <f t="shared" si="14"/>
        <v>-1</v>
      </c>
      <c r="P106" s="88">
        <f t="shared" si="14"/>
        <v>-4</v>
      </c>
      <c r="Q106" s="67">
        <v>20</v>
      </c>
      <c r="R106" s="67">
        <v>9</v>
      </c>
      <c r="S106" s="67">
        <v>11</v>
      </c>
      <c r="T106" s="67">
        <v>25</v>
      </c>
      <c r="U106" s="68">
        <v>10</v>
      </c>
      <c r="V106" s="69">
        <v>15</v>
      </c>
    </row>
    <row r="107" spans="1:22" ht="17.25" customHeight="1">
      <c r="A107" s="28">
        <v>83</v>
      </c>
      <c r="B107" s="36">
        <f t="shared" si="11"/>
        <v>-82</v>
      </c>
      <c r="C107" s="36">
        <f t="shared" si="12"/>
        <v>-49</v>
      </c>
      <c r="D107" s="36">
        <f t="shared" si="13"/>
        <v>-33</v>
      </c>
      <c r="E107" s="44">
        <f t="shared" si="15"/>
        <v>-85</v>
      </c>
      <c r="F107" s="44">
        <f t="shared" si="15"/>
        <v>-50</v>
      </c>
      <c r="G107" s="44">
        <f t="shared" si="15"/>
        <v>-35</v>
      </c>
      <c r="H107" s="86" t="s">
        <v>76</v>
      </c>
      <c r="I107" s="86" t="s">
        <v>76</v>
      </c>
      <c r="J107" s="86" t="s">
        <v>76</v>
      </c>
      <c r="K107" s="67">
        <v>85</v>
      </c>
      <c r="L107" s="67">
        <v>50</v>
      </c>
      <c r="M107" s="67">
        <v>35</v>
      </c>
      <c r="N107" s="88">
        <f t="shared" si="14"/>
        <v>3</v>
      </c>
      <c r="O107" s="88">
        <f t="shared" si="14"/>
        <v>1</v>
      </c>
      <c r="P107" s="88">
        <f t="shared" si="14"/>
        <v>2</v>
      </c>
      <c r="Q107" s="67">
        <v>18</v>
      </c>
      <c r="R107" s="67">
        <v>5</v>
      </c>
      <c r="S107" s="67">
        <v>13</v>
      </c>
      <c r="T107" s="67">
        <v>15</v>
      </c>
      <c r="U107" s="68">
        <v>4</v>
      </c>
      <c r="V107" s="69">
        <v>11</v>
      </c>
    </row>
    <row r="108" spans="1:22" ht="17.25" customHeight="1">
      <c r="A108" s="28">
        <v>84</v>
      </c>
      <c r="B108" s="36">
        <f t="shared" si="11"/>
        <v>-94</v>
      </c>
      <c r="C108" s="36">
        <f t="shared" si="12"/>
        <v>-47</v>
      </c>
      <c r="D108" s="36">
        <f t="shared" si="13"/>
        <v>-47</v>
      </c>
      <c r="E108" s="44">
        <f t="shared" si="15"/>
        <v>-95</v>
      </c>
      <c r="F108" s="44">
        <f t="shared" si="15"/>
        <v>-48</v>
      </c>
      <c r="G108" s="44">
        <f t="shared" si="15"/>
        <v>-47</v>
      </c>
      <c r="H108" s="86" t="s">
        <v>76</v>
      </c>
      <c r="I108" s="86" t="s">
        <v>76</v>
      </c>
      <c r="J108" s="86" t="s">
        <v>76</v>
      </c>
      <c r="K108" s="67">
        <v>95</v>
      </c>
      <c r="L108" s="67">
        <v>48</v>
      </c>
      <c r="M108" s="67">
        <v>47</v>
      </c>
      <c r="N108" s="88">
        <f t="shared" si="14"/>
        <v>1</v>
      </c>
      <c r="O108" s="88">
        <f t="shared" si="14"/>
        <v>1</v>
      </c>
      <c r="P108" s="88">
        <f t="shared" si="14"/>
        <v>0</v>
      </c>
      <c r="Q108" s="67">
        <v>22</v>
      </c>
      <c r="R108" s="67">
        <v>10</v>
      </c>
      <c r="S108" s="67">
        <v>12</v>
      </c>
      <c r="T108" s="67">
        <v>21</v>
      </c>
      <c r="U108" s="68">
        <v>9</v>
      </c>
      <c r="V108" s="69">
        <v>12</v>
      </c>
    </row>
    <row r="109" spans="1:22" ht="17.25" customHeight="1">
      <c r="A109" s="28" t="s">
        <v>84</v>
      </c>
      <c r="B109" s="36">
        <f t="shared" si="11"/>
        <v>-398</v>
      </c>
      <c r="C109" s="36">
        <f t="shared" si="12"/>
        <v>-184</v>
      </c>
      <c r="D109" s="36">
        <f t="shared" si="13"/>
        <v>-214</v>
      </c>
      <c r="E109" s="44">
        <f t="shared" si="15"/>
        <v>-400</v>
      </c>
      <c r="F109" s="44">
        <f t="shared" si="15"/>
        <v>-196</v>
      </c>
      <c r="G109" s="44">
        <f t="shared" si="15"/>
        <v>-204</v>
      </c>
      <c r="H109" s="86" t="s">
        <v>76</v>
      </c>
      <c r="I109" s="86" t="s">
        <v>76</v>
      </c>
      <c r="J109" s="86" t="s">
        <v>76</v>
      </c>
      <c r="K109" s="76">
        <v>400</v>
      </c>
      <c r="L109" s="76">
        <v>196</v>
      </c>
      <c r="M109" s="76">
        <v>204</v>
      </c>
      <c r="N109" s="88">
        <f t="shared" si="14"/>
        <v>2</v>
      </c>
      <c r="O109" s="88">
        <f t="shared" si="14"/>
        <v>12</v>
      </c>
      <c r="P109" s="88">
        <f t="shared" si="14"/>
        <v>-10</v>
      </c>
      <c r="Q109" s="76">
        <v>67</v>
      </c>
      <c r="R109" s="76">
        <v>30</v>
      </c>
      <c r="S109" s="76">
        <v>37</v>
      </c>
      <c r="T109" s="76">
        <v>65</v>
      </c>
      <c r="U109" s="77">
        <v>18</v>
      </c>
      <c r="V109" s="78">
        <v>47</v>
      </c>
    </row>
    <row r="110" spans="1:22" ht="17.25" customHeight="1">
      <c r="A110" s="28">
        <v>85</v>
      </c>
      <c r="B110" s="36">
        <f t="shared" si="11"/>
        <v>-73</v>
      </c>
      <c r="C110" s="36">
        <f t="shared" si="12"/>
        <v>-40</v>
      </c>
      <c r="D110" s="36">
        <f t="shared" si="13"/>
        <v>-33</v>
      </c>
      <c r="E110" s="44">
        <f t="shared" si="15"/>
        <v>-77</v>
      </c>
      <c r="F110" s="44">
        <f t="shared" si="15"/>
        <v>-42</v>
      </c>
      <c r="G110" s="44">
        <f t="shared" si="15"/>
        <v>-35</v>
      </c>
      <c r="H110" s="86" t="s">
        <v>76</v>
      </c>
      <c r="I110" s="86" t="s">
        <v>76</v>
      </c>
      <c r="J110" s="86" t="s">
        <v>76</v>
      </c>
      <c r="K110" s="67">
        <v>77</v>
      </c>
      <c r="L110" s="67">
        <v>42</v>
      </c>
      <c r="M110" s="67">
        <v>35</v>
      </c>
      <c r="N110" s="88">
        <f t="shared" si="14"/>
        <v>4</v>
      </c>
      <c r="O110" s="88">
        <f t="shared" si="14"/>
        <v>2</v>
      </c>
      <c r="P110" s="88">
        <f t="shared" si="14"/>
        <v>2</v>
      </c>
      <c r="Q110" s="67">
        <v>20</v>
      </c>
      <c r="R110" s="67">
        <v>9</v>
      </c>
      <c r="S110" s="67">
        <v>11</v>
      </c>
      <c r="T110" s="67">
        <v>16</v>
      </c>
      <c r="U110" s="68">
        <v>7</v>
      </c>
      <c r="V110" s="69">
        <v>9</v>
      </c>
    </row>
    <row r="111" spans="1:22" ht="17.25" customHeight="1">
      <c r="A111" s="28">
        <v>86</v>
      </c>
      <c r="B111" s="36">
        <f t="shared" si="11"/>
        <v>-87</v>
      </c>
      <c r="C111" s="36">
        <f t="shared" si="12"/>
        <v>-38</v>
      </c>
      <c r="D111" s="36">
        <f t="shared" si="13"/>
        <v>-49</v>
      </c>
      <c r="E111" s="44">
        <f t="shared" si="15"/>
        <v>-91</v>
      </c>
      <c r="F111" s="44">
        <f t="shared" si="15"/>
        <v>-43</v>
      </c>
      <c r="G111" s="44">
        <f t="shared" si="15"/>
        <v>-48</v>
      </c>
      <c r="H111" s="86" t="s">
        <v>76</v>
      </c>
      <c r="I111" s="86" t="s">
        <v>76</v>
      </c>
      <c r="J111" s="86" t="s">
        <v>76</v>
      </c>
      <c r="K111" s="67">
        <v>91</v>
      </c>
      <c r="L111" s="67">
        <v>43</v>
      </c>
      <c r="M111" s="67">
        <v>48</v>
      </c>
      <c r="N111" s="88">
        <f t="shared" si="14"/>
        <v>4</v>
      </c>
      <c r="O111" s="88">
        <f t="shared" si="14"/>
        <v>5</v>
      </c>
      <c r="P111" s="88">
        <f t="shared" si="14"/>
        <v>-1</v>
      </c>
      <c r="Q111" s="67">
        <v>14</v>
      </c>
      <c r="R111" s="67">
        <v>8</v>
      </c>
      <c r="S111" s="67">
        <v>6</v>
      </c>
      <c r="T111" s="67">
        <v>10</v>
      </c>
      <c r="U111" s="68">
        <v>3</v>
      </c>
      <c r="V111" s="69">
        <v>7</v>
      </c>
    </row>
    <row r="112" spans="1:22" ht="17.25" customHeight="1">
      <c r="A112" s="28">
        <v>87</v>
      </c>
      <c r="B112" s="36">
        <f t="shared" si="11"/>
        <v>-73</v>
      </c>
      <c r="C112" s="36">
        <f t="shared" si="12"/>
        <v>-25</v>
      </c>
      <c r="D112" s="36">
        <f t="shared" si="13"/>
        <v>-48</v>
      </c>
      <c r="E112" s="44">
        <f t="shared" si="15"/>
        <v>-67</v>
      </c>
      <c r="F112" s="44">
        <f t="shared" si="15"/>
        <v>-25</v>
      </c>
      <c r="G112" s="44">
        <f t="shared" si="15"/>
        <v>-42</v>
      </c>
      <c r="H112" s="86" t="s">
        <v>76</v>
      </c>
      <c r="I112" s="86" t="s">
        <v>76</v>
      </c>
      <c r="J112" s="86" t="s">
        <v>76</v>
      </c>
      <c r="K112" s="67">
        <v>67</v>
      </c>
      <c r="L112" s="67">
        <v>25</v>
      </c>
      <c r="M112" s="67">
        <v>42</v>
      </c>
      <c r="N112" s="88">
        <f t="shared" si="14"/>
        <v>-6</v>
      </c>
      <c r="O112" s="88">
        <f t="shared" si="14"/>
        <v>0</v>
      </c>
      <c r="P112" s="88">
        <f t="shared" si="14"/>
        <v>-6</v>
      </c>
      <c r="Q112" s="67">
        <v>9</v>
      </c>
      <c r="R112" s="67">
        <v>4</v>
      </c>
      <c r="S112" s="67">
        <v>5</v>
      </c>
      <c r="T112" s="67">
        <v>15</v>
      </c>
      <c r="U112" s="68">
        <v>4</v>
      </c>
      <c r="V112" s="69">
        <v>11</v>
      </c>
    </row>
    <row r="113" spans="1:22" ht="17.25" customHeight="1">
      <c r="A113" s="28">
        <v>88</v>
      </c>
      <c r="B113" s="36">
        <f t="shared" si="11"/>
        <v>-73</v>
      </c>
      <c r="C113" s="36">
        <f t="shared" si="12"/>
        <v>-39</v>
      </c>
      <c r="D113" s="36">
        <f t="shared" si="13"/>
        <v>-34</v>
      </c>
      <c r="E113" s="44">
        <f t="shared" si="15"/>
        <v>-82</v>
      </c>
      <c r="F113" s="44">
        <f t="shared" si="15"/>
        <v>-43</v>
      </c>
      <c r="G113" s="44">
        <f t="shared" si="15"/>
        <v>-39</v>
      </c>
      <c r="H113" s="86" t="s">
        <v>76</v>
      </c>
      <c r="I113" s="86" t="s">
        <v>76</v>
      </c>
      <c r="J113" s="86" t="s">
        <v>76</v>
      </c>
      <c r="K113" s="67">
        <v>82</v>
      </c>
      <c r="L113" s="67">
        <v>43</v>
      </c>
      <c r="M113" s="67">
        <v>39</v>
      </c>
      <c r="N113" s="88">
        <f t="shared" si="14"/>
        <v>9</v>
      </c>
      <c r="O113" s="88">
        <f t="shared" si="14"/>
        <v>4</v>
      </c>
      <c r="P113" s="88">
        <f t="shared" si="14"/>
        <v>5</v>
      </c>
      <c r="Q113" s="67">
        <v>16</v>
      </c>
      <c r="R113" s="67">
        <v>4</v>
      </c>
      <c r="S113" s="67">
        <v>12</v>
      </c>
      <c r="T113" s="67">
        <v>7</v>
      </c>
      <c r="U113" s="68">
        <v>0</v>
      </c>
      <c r="V113" s="69">
        <v>7</v>
      </c>
    </row>
    <row r="114" spans="1:22" ht="17.25" customHeight="1">
      <c r="A114" s="28">
        <v>89</v>
      </c>
      <c r="B114" s="36">
        <f t="shared" si="11"/>
        <v>-92</v>
      </c>
      <c r="C114" s="36">
        <f t="shared" si="12"/>
        <v>-42</v>
      </c>
      <c r="D114" s="36">
        <f t="shared" si="13"/>
        <v>-50</v>
      </c>
      <c r="E114" s="44">
        <f t="shared" si="15"/>
        <v>-83</v>
      </c>
      <c r="F114" s="44">
        <f t="shared" si="15"/>
        <v>-43</v>
      </c>
      <c r="G114" s="44">
        <f t="shared" si="15"/>
        <v>-40</v>
      </c>
      <c r="H114" s="86" t="s">
        <v>76</v>
      </c>
      <c r="I114" s="86" t="s">
        <v>76</v>
      </c>
      <c r="J114" s="86" t="s">
        <v>76</v>
      </c>
      <c r="K114" s="67">
        <v>83</v>
      </c>
      <c r="L114" s="67">
        <v>43</v>
      </c>
      <c r="M114" s="67">
        <v>40</v>
      </c>
      <c r="N114" s="88">
        <f t="shared" si="14"/>
        <v>-9</v>
      </c>
      <c r="O114" s="88">
        <f t="shared" si="14"/>
        <v>1</v>
      </c>
      <c r="P114" s="88">
        <f t="shared" si="14"/>
        <v>-10</v>
      </c>
      <c r="Q114" s="67">
        <v>8</v>
      </c>
      <c r="R114" s="67">
        <v>5</v>
      </c>
      <c r="S114" s="67">
        <v>3</v>
      </c>
      <c r="T114" s="67">
        <v>17</v>
      </c>
      <c r="U114" s="68">
        <v>4</v>
      </c>
      <c r="V114" s="69">
        <v>13</v>
      </c>
    </row>
    <row r="115" spans="1:22" ht="17.25" customHeight="1">
      <c r="A115" s="28" t="s">
        <v>123</v>
      </c>
      <c r="B115" s="36">
        <f t="shared" si="11"/>
        <v>-340</v>
      </c>
      <c r="C115" s="36">
        <f t="shared" si="12"/>
        <v>-119</v>
      </c>
      <c r="D115" s="36">
        <f t="shared" si="13"/>
        <v>-221</v>
      </c>
      <c r="E115" s="44">
        <f t="shared" si="15"/>
        <v>-347</v>
      </c>
      <c r="F115" s="44">
        <f t="shared" si="15"/>
        <v>-122</v>
      </c>
      <c r="G115" s="44">
        <f t="shared" si="15"/>
        <v>-225</v>
      </c>
      <c r="H115" s="86" t="s">
        <v>76</v>
      </c>
      <c r="I115" s="86" t="s">
        <v>76</v>
      </c>
      <c r="J115" s="86" t="s">
        <v>76</v>
      </c>
      <c r="K115" s="76">
        <v>347</v>
      </c>
      <c r="L115" s="76">
        <v>122</v>
      </c>
      <c r="M115" s="76">
        <v>225</v>
      </c>
      <c r="N115" s="88">
        <f t="shared" si="14"/>
        <v>7</v>
      </c>
      <c r="O115" s="88">
        <f t="shared" si="14"/>
        <v>3</v>
      </c>
      <c r="P115" s="88">
        <f t="shared" si="14"/>
        <v>4</v>
      </c>
      <c r="Q115" s="76">
        <v>37</v>
      </c>
      <c r="R115" s="76">
        <v>12</v>
      </c>
      <c r="S115" s="76">
        <v>25</v>
      </c>
      <c r="T115" s="76">
        <v>30</v>
      </c>
      <c r="U115" s="77">
        <v>9</v>
      </c>
      <c r="V115" s="78">
        <v>21</v>
      </c>
    </row>
    <row r="116" spans="1:22" ht="17.25" customHeight="1">
      <c r="A116" s="28">
        <v>90</v>
      </c>
      <c r="B116" s="36">
        <f t="shared" si="11"/>
        <v>-75</v>
      </c>
      <c r="C116" s="36">
        <f t="shared" si="12"/>
        <v>-33</v>
      </c>
      <c r="D116" s="36">
        <f t="shared" si="13"/>
        <v>-42</v>
      </c>
      <c r="E116" s="44">
        <f t="shared" si="15"/>
        <v>-80</v>
      </c>
      <c r="F116" s="44">
        <f t="shared" si="15"/>
        <v>-34</v>
      </c>
      <c r="G116" s="44">
        <f t="shared" si="15"/>
        <v>-46</v>
      </c>
      <c r="H116" s="86" t="s">
        <v>76</v>
      </c>
      <c r="I116" s="86" t="s">
        <v>76</v>
      </c>
      <c r="J116" s="86" t="s">
        <v>76</v>
      </c>
      <c r="K116" s="67">
        <v>80</v>
      </c>
      <c r="L116" s="67">
        <v>34</v>
      </c>
      <c r="M116" s="67">
        <v>46</v>
      </c>
      <c r="N116" s="88">
        <f t="shared" si="14"/>
        <v>5</v>
      </c>
      <c r="O116" s="88">
        <f t="shared" si="14"/>
        <v>1</v>
      </c>
      <c r="P116" s="88">
        <f t="shared" si="14"/>
        <v>4</v>
      </c>
      <c r="Q116" s="67">
        <v>11</v>
      </c>
      <c r="R116" s="67">
        <v>1</v>
      </c>
      <c r="S116" s="67">
        <v>10</v>
      </c>
      <c r="T116" s="67">
        <v>6</v>
      </c>
      <c r="U116" s="68">
        <v>0</v>
      </c>
      <c r="V116" s="69">
        <v>6</v>
      </c>
    </row>
    <row r="117" spans="1:22" ht="17.25" customHeight="1">
      <c r="A117" s="28">
        <v>91</v>
      </c>
      <c r="B117" s="36">
        <f t="shared" si="11"/>
        <v>-83</v>
      </c>
      <c r="C117" s="36">
        <f t="shared" si="12"/>
        <v>-33</v>
      </c>
      <c r="D117" s="36">
        <f t="shared" si="13"/>
        <v>-50</v>
      </c>
      <c r="E117" s="44">
        <f t="shared" si="15"/>
        <v>-80</v>
      </c>
      <c r="F117" s="44">
        <f t="shared" si="15"/>
        <v>-35</v>
      </c>
      <c r="G117" s="44">
        <f t="shared" si="15"/>
        <v>-45</v>
      </c>
      <c r="H117" s="86" t="s">
        <v>76</v>
      </c>
      <c r="I117" s="86" t="s">
        <v>76</v>
      </c>
      <c r="J117" s="86" t="s">
        <v>76</v>
      </c>
      <c r="K117" s="67">
        <v>80</v>
      </c>
      <c r="L117" s="67">
        <v>35</v>
      </c>
      <c r="M117" s="67">
        <v>45</v>
      </c>
      <c r="N117" s="88">
        <f t="shared" si="14"/>
        <v>-3</v>
      </c>
      <c r="O117" s="88">
        <f t="shared" si="14"/>
        <v>2</v>
      </c>
      <c r="P117" s="88">
        <f t="shared" si="14"/>
        <v>-5</v>
      </c>
      <c r="Q117" s="67">
        <v>9</v>
      </c>
      <c r="R117" s="67">
        <v>6</v>
      </c>
      <c r="S117" s="67">
        <v>3</v>
      </c>
      <c r="T117" s="67">
        <v>12</v>
      </c>
      <c r="U117" s="68">
        <v>4</v>
      </c>
      <c r="V117" s="69">
        <v>8</v>
      </c>
    </row>
    <row r="118" spans="1:22" ht="17.25" customHeight="1">
      <c r="A118" s="28">
        <v>92</v>
      </c>
      <c r="B118" s="36">
        <f t="shared" si="11"/>
        <v>-83</v>
      </c>
      <c r="C118" s="36">
        <f t="shared" si="12"/>
        <v>-25</v>
      </c>
      <c r="D118" s="36">
        <f t="shared" si="13"/>
        <v>-58</v>
      </c>
      <c r="E118" s="44">
        <f t="shared" si="15"/>
        <v>-84</v>
      </c>
      <c r="F118" s="44">
        <f t="shared" si="15"/>
        <v>-25</v>
      </c>
      <c r="G118" s="44">
        <f t="shared" si="15"/>
        <v>-59</v>
      </c>
      <c r="H118" s="86" t="s">
        <v>76</v>
      </c>
      <c r="I118" s="86" t="s">
        <v>76</v>
      </c>
      <c r="J118" s="86" t="s">
        <v>76</v>
      </c>
      <c r="K118" s="67">
        <v>84</v>
      </c>
      <c r="L118" s="67">
        <v>25</v>
      </c>
      <c r="M118" s="67">
        <v>59</v>
      </c>
      <c r="N118" s="88">
        <f t="shared" si="14"/>
        <v>1</v>
      </c>
      <c r="O118" s="88">
        <f t="shared" si="14"/>
        <v>0</v>
      </c>
      <c r="P118" s="88">
        <f t="shared" si="14"/>
        <v>1</v>
      </c>
      <c r="Q118" s="67">
        <v>6</v>
      </c>
      <c r="R118" s="67">
        <v>1</v>
      </c>
      <c r="S118" s="67">
        <v>5</v>
      </c>
      <c r="T118" s="67">
        <v>5</v>
      </c>
      <c r="U118" s="68">
        <v>1</v>
      </c>
      <c r="V118" s="69">
        <v>4</v>
      </c>
    </row>
    <row r="119" spans="1:22" ht="17.25" customHeight="1">
      <c r="A119" s="28">
        <v>93</v>
      </c>
      <c r="B119" s="36">
        <f t="shared" si="11"/>
        <v>-54</v>
      </c>
      <c r="C119" s="36">
        <f t="shared" si="12"/>
        <v>-22</v>
      </c>
      <c r="D119" s="36">
        <f t="shared" si="13"/>
        <v>-32</v>
      </c>
      <c r="E119" s="44">
        <f t="shared" si="15"/>
        <v>-55</v>
      </c>
      <c r="F119" s="44">
        <f t="shared" si="15"/>
        <v>-20</v>
      </c>
      <c r="G119" s="44">
        <f t="shared" si="15"/>
        <v>-35</v>
      </c>
      <c r="H119" s="86" t="s">
        <v>76</v>
      </c>
      <c r="I119" s="86" t="s">
        <v>76</v>
      </c>
      <c r="J119" s="86" t="s">
        <v>76</v>
      </c>
      <c r="K119" s="67">
        <v>55</v>
      </c>
      <c r="L119" s="67">
        <v>20</v>
      </c>
      <c r="M119" s="67">
        <v>35</v>
      </c>
      <c r="N119" s="88">
        <f t="shared" si="14"/>
        <v>1</v>
      </c>
      <c r="O119" s="88">
        <f t="shared" si="14"/>
        <v>-2</v>
      </c>
      <c r="P119" s="88">
        <f t="shared" si="14"/>
        <v>3</v>
      </c>
      <c r="Q119" s="67">
        <v>5</v>
      </c>
      <c r="R119" s="67">
        <v>1</v>
      </c>
      <c r="S119" s="67">
        <v>4</v>
      </c>
      <c r="T119" s="67">
        <v>4</v>
      </c>
      <c r="U119" s="68">
        <v>3</v>
      </c>
      <c r="V119" s="69">
        <v>1</v>
      </c>
    </row>
    <row r="120" spans="1:22" ht="17.25" customHeight="1">
      <c r="A120" s="28">
        <v>94</v>
      </c>
      <c r="B120" s="36">
        <f t="shared" si="11"/>
        <v>-45</v>
      </c>
      <c r="C120" s="36">
        <f t="shared" si="12"/>
        <v>-6</v>
      </c>
      <c r="D120" s="36">
        <f t="shared" si="13"/>
        <v>-39</v>
      </c>
      <c r="E120" s="44">
        <f t="shared" si="15"/>
        <v>-48</v>
      </c>
      <c r="F120" s="44">
        <f t="shared" si="15"/>
        <v>-8</v>
      </c>
      <c r="G120" s="44">
        <f t="shared" si="15"/>
        <v>-40</v>
      </c>
      <c r="H120" s="86" t="s">
        <v>76</v>
      </c>
      <c r="I120" s="86" t="s">
        <v>76</v>
      </c>
      <c r="J120" s="86" t="s">
        <v>76</v>
      </c>
      <c r="K120" s="67">
        <v>48</v>
      </c>
      <c r="L120" s="67">
        <v>8</v>
      </c>
      <c r="M120" s="67">
        <v>40</v>
      </c>
      <c r="N120" s="88">
        <f t="shared" si="14"/>
        <v>3</v>
      </c>
      <c r="O120" s="88">
        <f t="shared" si="14"/>
        <v>2</v>
      </c>
      <c r="P120" s="88">
        <f t="shared" si="14"/>
        <v>1</v>
      </c>
      <c r="Q120" s="67">
        <v>6</v>
      </c>
      <c r="R120" s="67">
        <v>3</v>
      </c>
      <c r="S120" s="67">
        <v>3</v>
      </c>
      <c r="T120" s="67">
        <v>3</v>
      </c>
      <c r="U120" s="68">
        <v>1</v>
      </c>
      <c r="V120" s="69">
        <v>2</v>
      </c>
    </row>
    <row r="121" spans="1:22" ht="17.25" customHeight="1">
      <c r="A121" s="28" t="s">
        <v>88</v>
      </c>
      <c r="B121" s="36">
        <f t="shared" si="11"/>
        <v>-169</v>
      </c>
      <c r="C121" s="36">
        <f t="shared" si="12"/>
        <v>-44</v>
      </c>
      <c r="D121" s="36">
        <f t="shared" si="13"/>
        <v>-125</v>
      </c>
      <c r="E121" s="44">
        <f t="shared" si="15"/>
        <v>-169</v>
      </c>
      <c r="F121" s="44">
        <f t="shared" si="15"/>
        <v>-44</v>
      </c>
      <c r="G121" s="44">
        <f t="shared" si="15"/>
        <v>-125</v>
      </c>
      <c r="H121" s="86" t="s">
        <v>76</v>
      </c>
      <c r="I121" s="86" t="s">
        <v>76</v>
      </c>
      <c r="J121" s="86" t="s">
        <v>76</v>
      </c>
      <c r="K121" s="76">
        <v>169</v>
      </c>
      <c r="L121" s="76">
        <v>44</v>
      </c>
      <c r="M121" s="76">
        <v>125</v>
      </c>
      <c r="N121" s="88">
        <f t="shared" si="14"/>
        <v>0</v>
      </c>
      <c r="O121" s="88">
        <f t="shared" si="14"/>
        <v>0</v>
      </c>
      <c r="P121" s="88">
        <f t="shared" si="14"/>
        <v>0</v>
      </c>
      <c r="Q121" s="76">
        <v>4</v>
      </c>
      <c r="R121" s="76">
        <v>0</v>
      </c>
      <c r="S121" s="76">
        <v>4</v>
      </c>
      <c r="T121" s="76">
        <v>4</v>
      </c>
      <c r="U121" s="77">
        <v>0</v>
      </c>
      <c r="V121" s="78">
        <v>4</v>
      </c>
    </row>
    <row r="122" spans="1:22" ht="17.25" customHeight="1">
      <c r="A122" s="28">
        <v>95</v>
      </c>
      <c r="B122" s="36">
        <f t="shared" si="11"/>
        <v>-56</v>
      </c>
      <c r="C122" s="36">
        <f t="shared" si="12"/>
        <v>-18</v>
      </c>
      <c r="D122" s="36">
        <f t="shared" si="13"/>
        <v>-38</v>
      </c>
      <c r="E122" s="44">
        <f t="shared" si="15"/>
        <v>-55</v>
      </c>
      <c r="F122" s="44">
        <f t="shared" si="15"/>
        <v>-18</v>
      </c>
      <c r="G122" s="44">
        <f t="shared" si="15"/>
        <v>-37</v>
      </c>
      <c r="H122" s="86" t="s">
        <v>76</v>
      </c>
      <c r="I122" s="86" t="s">
        <v>76</v>
      </c>
      <c r="J122" s="86" t="s">
        <v>76</v>
      </c>
      <c r="K122" s="67">
        <v>55</v>
      </c>
      <c r="L122" s="67">
        <v>18</v>
      </c>
      <c r="M122" s="67">
        <v>37</v>
      </c>
      <c r="N122" s="88">
        <f t="shared" si="14"/>
        <v>-1</v>
      </c>
      <c r="O122" s="88">
        <f t="shared" si="14"/>
        <v>0</v>
      </c>
      <c r="P122" s="88">
        <f t="shared" si="14"/>
        <v>-1</v>
      </c>
      <c r="Q122" s="67">
        <v>2</v>
      </c>
      <c r="R122" s="67">
        <v>0</v>
      </c>
      <c r="S122" s="67">
        <v>2</v>
      </c>
      <c r="T122" s="67">
        <v>3</v>
      </c>
      <c r="U122" s="68">
        <v>0</v>
      </c>
      <c r="V122" s="69">
        <v>3</v>
      </c>
    </row>
    <row r="123" spans="1:22" ht="17.25" customHeight="1">
      <c r="A123" s="28">
        <v>96</v>
      </c>
      <c r="B123" s="36">
        <f t="shared" si="11"/>
        <v>-37</v>
      </c>
      <c r="C123" s="36">
        <f t="shared" si="12"/>
        <v>-10</v>
      </c>
      <c r="D123" s="36">
        <f t="shared" si="13"/>
        <v>-27</v>
      </c>
      <c r="E123" s="44">
        <f t="shared" si="15"/>
        <v>-38</v>
      </c>
      <c r="F123" s="44">
        <f t="shared" si="15"/>
        <v>-10</v>
      </c>
      <c r="G123" s="44">
        <f t="shared" si="15"/>
        <v>-28</v>
      </c>
      <c r="H123" s="86" t="s">
        <v>76</v>
      </c>
      <c r="I123" s="86" t="s">
        <v>76</v>
      </c>
      <c r="J123" s="86" t="s">
        <v>76</v>
      </c>
      <c r="K123" s="67">
        <v>38</v>
      </c>
      <c r="L123" s="67">
        <v>10</v>
      </c>
      <c r="M123" s="67">
        <v>28</v>
      </c>
      <c r="N123" s="88">
        <f t="shared" si="14"/>
        <v>1</v>
      </c>
      <c r="O123" s="88">
        <f t="shared" si="14"/>
        <v>0</v>
      </c>
      <c r="P123" s="88">
        <f t="shared" si="14"/>
        <v>1</v>
      </c>
      <c r="Q123" s="67">
        <v>1</v>
      </c>
      <c r="R123" s="67">
        <v>0</v>
      </c>
      <c r="S123" s="67">
        <v>1</v>
      </c>
      <c r="T123" s="67">
        <v>0</v>
      </c>
      <c r="U123" s="68">
        <v>0</v>
      </c>
      <c r="V123" s="69">
        <v>0</v>
      </c>
    </row>
    <row r="124" spans="1:22" ht="17.25" customHeight="1">
      <c r="A124" s="28">
        <v>97</v>
      </c>
      <c r="B124" s="36">
        <f t="shared" si="11"/>
        <v>-31</v>
      </c>
      <c r="C124" s="36">
        <f t="shared" si="12"/>
        <v>-8</v>
      </c>
      <c r="D124" s="36">
        <f t="shared" si="13"/>
        <v>-23</v>
      </c>
      <c r="E124" s="44">
        <f t="shared" si="15"/>
        <v>-30</v>
      </c>
      <c r="F124" s="44">
        <f t="shared" si="15"/>
        <v>-8</v>
      </c>
      <c r="G124" s="44">
        <f t="shared" si="15"/>
        <v>-22</v>
      </c>
      <c r="H124" s="86" t="s">
        <v>76</v>
      </c>
      <c r="I124" s="86" t="s">
        <v>76</v>
      </c>
      <c r="J124" s="86" t="s">
        <v>76</v>
      </c>
      <c r="K124" s="67">
        <v>30</v>
      </c>
      <c r="L124" s="67">
        <v>8</v>
      </c>
      <c r="M124" s="67">
        <v>22</v>
      </c>
      <c r="N124" s="88">
        <f t="shared" si="14"/>
        <v>-1</v>
      </c>
      <c r="O124" s="88">
        <f t="shared" si="14"/>
        <v>0</v>
      </c>
      <c r="P124" s="88">
        <f t="shared" si="14"/>
        <v>-1</v>
      </c>
      <c r="Q124" s="67">
        <v>0</v>
      </c>
      <c r="R124" s="67">
        <v>0</v>
      </c>
      <c r="S124" s="67">
        <v>0</v>
      </c>
      <c r="T124" s="67">
        <v>1</v>
      </c>
      <c r="U124" s="68">
        <v>0</v>
      </c>
      <c r="V124" s="69">
        <v>1</v>
      </c>
    </row>
    <row r="125" spans="1:22" ht="17.25" customHeight="1">
      <c r="A125" s="28">
        <v>98</v>
      </c>
      <c r="B125" s="36">
        <f t="shared" si="11"/>
        <v>-28</v>
      </c>
      <c r="C125" s="36">
        <f t="shared" si="12"/>
        <v>-5</v>
      </c>
      <c r="D125" s="36">
        <f t="shared" si="13"/>
        <v>-23</v>
      </c>
      <c r="E125" s="44">
        <f t="shared" si="15"/>
        <v>-28</v>
      </c>
      <c r="F125" s="44">
        <f t="shared" si="15"/>
        <v>-5</v>
      </c>
      <c r="G125" s="44">
        <f t="shared" si="15"/>
        <v>-23</v>
      </c>
      <c r="H125" s="86" t="s">
        <v>76</v>
      </c>
      <c r="I125" s="86" t="s">
        <v>76</v>
      </c>
      <c r="J125" s="86" t="s">
        <v>76</v>
      </c>
      <c r="K125" s="67">
        <v>28</v>
      </c>
      <c r="L125" s="67">
        <v>5</v>
      </c>
      <c r="M125" s="67">
        <v>23</v>
      </c>
      <c r="N125" s="88">
        <f t="shared" si="14"/>
        <v>0</v>
      </c>
      <c r="O125" s="88">
        <f t="shared" si="14"/>
        <v>0</v>
      </c>
      <c r="P125" s="88">
        <f t="shared" si="14"/>
        <v>0</v>
      </c>
      <c r="Q125" s="67">
        <v>0</v>
      </c>
      <c r="R125" s="67">
        <v>0</v>
      </c>
      <c r="S125" s="67">
        <v>0</v>
      </c>
      <c r="T125" s="67">
        <v>0</v>
      </c>
      <c r="U125" s="68">
        <v>0</v>
      </c>
      <c r="V125" s="69">
        <v>0</v>
      </c>
    </row>
    <row r="126" spans="1:22" ht="17.25" customHeight="1">
      <c r="A126" s="28">
        <v>99</v>
      </c>
      <c r="B126" s="36">
        <f t="shared" si="11"/>
        <v>-17</v>
      </c>
      <c r="C126" s="36">
        <f t="shared" si="12"/>
        <v>-3</v>
      </c>
      <c r="D126" s="36">
        <f t="shared" si="13"/>
        <v>-14</v>
      </c>
      <c r="E126" s="44">
        <f t="shared" si="15"/>
        <v>-18</v>
      </c>
      <c r="F126" s="44">
        <f t="shared" si="15"/>
        <v>-3</v>
      </c>
      <c r="G126" s="44">
        <f t="shared" si="15"/>
        <v>-15</v>
      </c>
      <c r="H126" s="86" t="s">
        <v>76</v>
      </c>
      <c r="I126" s="86" t="s">
        <v>76</v>
      </c>
      <c r="J126" s="86" t="s">
        <v>76</v>
      </c>
      <c r="K126" s="67">
        <v>18</v>
      </c>
      <c r="L126" s="67">
        <v>3</v>
      </c>
      <c r="M126" s="67">
        <v>15</v>
      </c>
      <c r="N126" s="88">
        <f t="shared" si="14"/>
        <v>1</v>
      </c>
      <c r="O126" s="88">
        <f t="shared" si="14"/>
        <v>0</v>
      </c>
      <c r="P126" s="88">
        <f t="shared" si="14"/>
        <v>1</v>
      </c>
      <c r="Q126" s="67">
        <v>1</v>
      </c>
      <c r="R126" s="67">
        <v>0</v>
      </c>
      <c r="S126" s="67">
        <v>1</v>
      </c>
      <c r="T126" s="67">
        <v>0</v>
      </c>
      <c r="U126" s="68">
        <v>0</v>
      </c>
      <c r="V126" s="69">
        <v>0</v>
      </c>
    </row>
    <row r="127" spans="1:22" ht="17.25" customHeight="1">
      <c r="A127" s="56" t="s">
        <v>1</v>
      </c>
      <c r="B127" s="37">
        <f t="shared" si="11"/>
        <v>-52</v>
      </c>
      <c r="C127" s="37">
        <f t="shared" si="12"/>
        <v>-6</v>
      </c>
      <c r="D127" s="37">
        <f t="shared" si="13"/>
        <v>-46</v>
      </c>
      <c r="E127" s="57">
        <f t="shared" si="15"/>
        <v>-53</v>
      </c>
      <c r="F127" s="57">
        <f t="shared" si="15"/>
        <v>-7</v>
      </c>
      <c r="G127" s="57">
        <f t="shared" si="15"/>
        <v>-46</v>
      </c>
      <c r="H127" s="70" t="s">
        <v>76</v>
      </c>
      <c r="I127" s="70" t="s">
        <v>76</v>
      </c>
      <c r="J127" s="70" t="s">
        <v>76</v>
      </c>
      <c r="K127" s="79">
        <v>53</v>
      </c>
      <c r="L127" s="79">
        <v>7</v>
      </c>
      <c r="M127" s="79">
        <v>46</v>
      </c>
      <c r="N127" s="71">
        <f t="shared" si="14"/>
        <v>1</v>
      </c>
      <c r="O127" s="71">
        <f t="shared" si="14"/>
        <v>1</v>
      </c>
      <c r="P127" s="71">
        <f t="shared" si="14"/>
        <v>0</v>
      </c>
      <c r="Q127" s="79">
        <v>1</v>
      </c>
      <c r="R127" s="79">
        <v>1</v>
      </c>
      <c r="S127" s="79">
        <v>0</v>
      </c>
      <c r="T127" s="79">
        <v>0</v>
      </c>
      <c r="U127" s="80">
        <v>0</v>
      </c>
      <c r="V127" s="81">
        <v>0</v>
      </c>
    </row>
    <row r="128" spans="1:22" ht="17.25" customHeight="1">
      <c r="B128" s="23" t="s">
        <v>132</v>
      </c>
      <c r="C128" s="23"/>
      <c r="D128" s="31"/>
      <c r="E128" s="31"/>
      <c r="F128" s="31"/>
      <c r="G128" s="31"/>
      <c r="V128" s="31" t="s">
        <v>90</v>
      </c>
    </row>
    <row r="129" spans="2:23" ht="17.25" customHeight="1">
      <c r="B129" s="23"/>
      <c r="C129" s="23"/>
      <c r="D129" s="31"/>
      <c r="E129" s="31"/>
      <c r="F129" s="31"/>
      <c r="G129" s="31"/>
    </row>
    <row r="132" spans="2:23" ht="17.25" customHeight="1">
      <c r="W132" s="23"/>
    </row>
    <row r="133" spans="2:23" ht="17.25" customHeight="1">
      <c r="W133" s="31"/>
    </row>
  </sheetData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1" pageOrder="overThenDown" orientation="portrait" r:id="rId1"/>
  <headerFooter alignWithMargins="0"/>
  <rowBreaks count="1" manualBreakCount="1">
    <brk id="72" max="16383" man="1"/>
  </rowBreaks>
  <colBreaks count="2" manualBreakCount="2">
    <brk id="13" max="1048575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H30年　表1</vt:lpstr>
      <vt:lpstr>H30年　表2</vt:lpstr>
      <vt:lpstr>'H30年　表1'!Print_Titles</vt:lpstr>
      <vt:lpstr>'H30年　表2'!Print_Titles</vt:lpstr>
    </vt:vector>
  </TitlesOfParts>
  <Company>小田原市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2018-09-29T07:55:56Z</cp:lastPrinted>
  <dcterms:created xsi:type="dcterms:W3CDTF">2006-12-06T06:24:11Z</dcterms:created>
  <dcterms:modified xsi:type="dcterms:W3CDTF">2018-10-01T01:35:19Z</dcterms:modified>
</cp:coreProperties>
</file>