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H31\0_共通\00_庶務\008_照会・回答（庁外）\H31県からの照会・回答\191031〆切_平成29年度財政状況資料集の作成について（2回目）\04ホームページ公開\"/>
    </mc:Choice>
  </mc:AlternateContent>
  <xr:revisionPtr revIDLastSave="0" documentId="13_ncr:1_{B07C4432-7595-4E12-863B-81EA5EFFE7E4}"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F88" i="12"/>
  <c r="AK7" i="12" l="1"/>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BE37" i="10"/>
  <c r="AM37" i="10"/>
  <c r="BE36"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l="1"/>
  <c r="AM36" i="10" s="1"/>
  <c r="BE34" i="10" s="1"/>
  <c r="BE35" i="10" s="1"/>
  <c r="BW34" i="10" l="1"/>
  <c r="BW35" i="10" s="1"/>
  <c r="BW36" i="10" s="1"/>
  <c r="BW37" i="10" s="1"/>
  <c r="BW38" i="10" s="1"/>
  <c r="BW39" i="10" s="1"/>
  <c r="BW40" i="10" s="1"/>
  <c r="CO34" i="10" l="1"/>
  <c r="CO35" i="10" s="1"/>
  <c r="CO36" i="10" s="1"/>
  <c r="CO37" i="10" s="1"/>
</calcChain>
</file>

<file path=xl/sharedStrings.xml><?xml version="1.0" encoding="utf-8"?>
<sst xmlns="http://schemas.openxmlformats.org/spreadsheetml/2006/main" count="1112" uniqueCount="614">
  <si>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</si>
  <si>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</si>
  <si>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</si>
  <si>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</si>
  <si>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</si>
  <si>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</si>
  <si>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</si>
  <si>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</si>
  <si>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</si>
  <si>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</si>
  <si>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</si>
  <si>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</si>
  <si>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</si>
  <si>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</si>
  <si>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</si>
  <si>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</si>
  <si>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</si>
  <si>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</si>
  <si>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</si>
  <si>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</si>
  <si>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</si>
  <si>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</si>
  <si>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</si>
  <si>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</si>
  <si>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</si>
  <si>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</si>
  <si>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</si>
  <si>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</si>
  <si>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</si>
  <si>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</si>
  <si>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</si>
  <si>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</si>
  <si>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</si>
  <si>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</si>
  <si>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</si>
  <si>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</si>
  <si>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</si>
  <si>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</si>
  <si>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</si>
  <si>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</si>
  <si>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</si>
  <si>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</si>
  <si>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</si>
  <si>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</si>
  <si>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</si>
  <si>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</si>
  <si>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</si>
  <si>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</si>
  <si>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</si>
  <si>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</si>
  <si>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</si>
  <si>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</si>
  <si>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</si>
  <si>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</si>
  <si>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</si>
  <si>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</si>
  <si>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</si>
  <si>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</si>
  <si>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</si>
  <si>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</si>
  <si>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</si>
  <si>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</si>
  <si>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</si>
  <si>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</si>
  <si>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</si>
  <si>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</si>
  <si>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</si>
  <si>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</si>
  <si>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</si>
  <si>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</si>
  <si>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</si>
  <si>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</si>
  <si>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</si>
  <si>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</si>
  <si>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</si>
  <si>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</si>
  <si>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</si>
  <si>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</si>
  <si>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</si>
  <si>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</si>
  <si>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</si>
  <si>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</si>
  <si>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</si>
  <si>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</si>
  <si>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</si>
  <si>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</si>
  <si>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</si>
  <si>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</si>
  <si>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</si>
  <si>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</si>
  <si>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</si>
  <si>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</si>
  <si>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小田原市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</si>
  <si>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</si>
  <si>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</si>
  <si>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</si>
  <si>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</si>
  <si>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</si>
  <si>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</si>
  <si>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</si>
  <si>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</si>
  <si>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</si>
  <si>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</si>
  <si>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</si>
  <si>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</si>
  <si>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</si>
  <si>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</si>
  <si>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</si>
  <si>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</si>
  <si>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</si>
  <si>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</si>
  <si>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</si>
  <si>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</si>
  <si>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</si>
  <si>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</si>
  <si>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</si>
  <si>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</si>
  <si>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</si>
  <si>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</si>
  <si>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</si>
  <si>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</si>
  <si>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</si>
  <si>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</si>
  <si>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</si>
  <si>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</si>
  <si>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</si>
  <si>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</si>
  <si>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</si>
  <si>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</si>
  <si>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</si>
  <si>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</si>
  <si>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</si>
  <si>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</si>
  <si>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</si>
  <si>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</si>
  <si>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</si>
  <si>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</si>
  <si>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</si>
  <si>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</si>
  <si>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</si>
  <si>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</si>
  <si>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</si>
  <si>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</si>
  <si>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</si>
  <si>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</si>
  <si>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</si>
  <si>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</si>
  <si>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</si>
  <si>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</si>
  <si>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</si>
  <si>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</si>
  <si>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</si>
  <si>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</si>
  <si>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</si>
  <si>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</si>
  <si>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</si>
  <si>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</si>
  <si>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</si>
  <si>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</si>
  <si>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</si>
  <si>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</si>
  <si>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</si>
  <si>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</si>
  <si>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</si>
  <si>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</si>
  <si>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</si>
  <si>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</si>
  <si>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</si>
  <si>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</si>
  <si>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</si>
  <si>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</si>
  <si>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</si>
  <si>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</si>
  <si>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</si>
  <si>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</si>
  <si>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</si>
  <si>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</si>
  <si>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</si>
  <si>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</si>
  <si>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</si>
  <si>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</si>
  <si>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</si>
  <si>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</si>
  <si>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</si>
  <si>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</si>
  <si>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</si>
  <si>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</si>
  <si>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</si>
  <si>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</si>
  <si>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</si>
  <si>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</si>
  <si>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</si>
  <si>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</si>
  <si>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</si>
  <si>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</si>
  <si>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</si>
  <si>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</si>
  <si>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</si>
  <si>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</si>
  <si>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</si>
  <si>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</si>
  <si>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</si>
  <si>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</si>
  <si>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</si>
  <si>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</si>
  <si>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神奈川県小田原市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</si>
  <si>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</si>
  <si>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</si>
  <si>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</si>
  <si>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</si>
  <si>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</si>
  <si>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</si>
  <si>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</si>
  <si>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</si>
  <si>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</si>
  <si>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</si>
  <si>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</si>
  <si>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</si>
  <si>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</si>
  <si>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</si>
  <si>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</si>
  <si>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</si>
  <si>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</si>
  <si>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</si>
  <si>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</si>
  <si>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</si>
  <si>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</si>
  <si>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</si>
  <si>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</si>
  <si>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</si>
  <si>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</si>
  <si>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</si>
  <si>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</si>
  <si>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</si>
  <si>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</si>
  <si>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</si>
  <si>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</si>
  <si>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</si>
  <si>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</si>
  <si>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</si>
  <si>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</si>
  <si>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</si>
  <si>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</si>
  <si>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</si>
  <si>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</si>
  <si>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</si>
  <si>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</si>
  <si>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</si>
  <si>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</si>
  <si>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</si>
  <si>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</si>
  <si>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</si>
  <si>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</si>
  <si>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</si>
  <si>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</si>
  <si>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</si>
  <si>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</si>
  <si>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</si>
  <si>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</si>
  <si>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</si>
  <si>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</si>
  <si>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</si>
  <si>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</si>
  <si>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</si>
  <si>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</si>
  <si>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</si>
  <si>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</si>
  <si>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</si>
  <si>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</si>
  <si>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</si>
  <si>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</si>
  <si>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</si>
  <si>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</si>
  <si>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</si>
  <si>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</si>
  <si>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</si>
  <si>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</si>
  <si>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</si>
  <si>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</si>
  <si>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</si>
  <si>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</si>
  <si>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</si>
  <si>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</si>
  <si>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</si>
  <si>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</si>
  <si>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</si>
  <si>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</si>
  <si>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</si>
  <si>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</si>
  <si>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</si>
  <si>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</si>
  <si>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</si>
  <si>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</si>
  <si>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</si>
  <si>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</si>
  <si>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</si>
  <si>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</si>
  <si>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</si>
  <si>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</si>
  <si>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</si>
  <si>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</si>
  <si>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</si>
  <si>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</si>
  <si>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</si>
  <si>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</si>
  <si>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</si>
  <si>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</si>
  <si>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</si>
  <si>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</si>
  <si>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</si>
  <si>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</si>
  <si>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</si>
  <si>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</si>
  <si>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</si>
  <si>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</si>
  <si>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</si>
  <si>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</si>
  <si>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</si>
  <si>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</si>
  <si>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</si>
  <si>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</si>
  <si>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</si>
  <si>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</si>
  <si>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</si>
  <si>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</si>
  <si>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</si>
  <si>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</si>
  <si>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</si>
  <si>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</si>
  <si>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</si>
  <si>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</si>
  <si>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</si>
  <si>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</si>
  <si>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</si>
  <si>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</si>
  <si>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</si>
  <si>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</si>
  <si>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</si>
  <si>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</si>
  <si>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</si>
  <si>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</si>
  <si>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</si>
  <si>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</si>
  <si>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</si>
  <si>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</si>
  <si>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</si>
  <si>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</si>
  <si>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</si>
  <si>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</si>
  <si>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</si>
  <si>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</si>
  <si>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</si>
  <si>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</si>
  <si>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</si>
  <si>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</si>
  <si>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神奈川県小田原市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</si>
  <si>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</si>
  <si>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</si>
  <si>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</si>
  <si>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</si>
  <si>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</si>
  <si>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</si>
  <si>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</si>
  <si>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</si>
  <si>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</si>
  <si>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</si>
  <si>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</si>
  <si>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</si>
  <si>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</si>
  <si>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</si>
  <si>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</si>
  <si>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</si>
  <si>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</si>
  <si>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</si>
  <si>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</si>
  <si>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</si>
  <si>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</si>
  <si>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</si>
  <si>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広域消防事業特別会計</t>
    <phoneticPr fontId="5"/>
  </si>
  <si>
    <t>-</t>
    <phoneticPr fontId="5"/>
  </si>
  <si>
    <t>小田原地下街事業特別会計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</si>
  <si>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</si>
  <si>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</si>
  <si>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</si>
  <si>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</si>
  <si>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</si>
  <si>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</si>
  <si>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</si>
  <si>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</si>
  <si>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</si>
  <si>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</si>
  <si>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</si>
  <si>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</si>
  <si>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</si>
  <si>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</si>
  <si>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</si>
  <si>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国民健康保険診療施設事業特別会計</t>
    <phoneticPr fontId="5"/>
  </si>
  <si>
    <t>介護保険事業特別会計</t>
    <phoneticPr fontId="5"/>
  </si>
  <si>
    <t>後期高齢者医療事業特別会計</t>
    <phoneticPr fontId="5"/>
  </si>
  <si>
    <t>競輪事業特別会計</t>
    <phoneticPr fontId="5"/>
  </si>
  <si>
    <t>法適用企業</t>
    <phoneticPr fontId="5"/>
  </si>
  <si>
    <t>小田原城天守閣事業特別会計</t>
    <phoneticPr fontId="5"/>
  </si>
  <si>
    <t>法非適用企業</t>
    <phoneticPr fontId="5"/>
  </si>
  <si>
    <t>公設地方卸売市場事業特別会計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</si>
  <si>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</si>
  <si>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</si>
  <si>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</si>
  <si>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</si>
  <si>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</si>
  <si>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</si>
  <si>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</si>
  <si>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</si>
  <si>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</si>
  <si>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</si>
  <si>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</si>
  <si>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</si>
  <si>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</si>
  <si>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</si>
  <si>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</si>
  <si>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</si>
  <si>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</si>
  <si>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</si>
  <si>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</si>
  <si>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</si>
  <si>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</si>
  <si>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</si>
  <si>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</si>
  <si>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</si>
  <si>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</si>
  <si>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</si>
  <si>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</si>
  <si>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</si>
  <si>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</si>
  <si>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</si>
  <si>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</si>
  <si>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</si>
  <si>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</si>
  <si>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</si>
  <si>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</si>
  <si>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</si>
  <si>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</si>
  <si>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</si>
  <si>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</si>
  <si>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</si>
  <si>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</si>
  <si>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</si>
  <si>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</si>
  <si>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</si>
  <si>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</si>
  <si>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</si>
  <si>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</si>
  <si>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</si>
  <si>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</si>
  <si>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</si>
  <si>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</si>
  <si>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</si>
  <si>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</si>
  <si>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</si>
  <si>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</si>
  <si>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</si>
  <si>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</si>
  <si>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</si>
  <si>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</si>
  <si>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</si>
  <si>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</si>
  <si>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</si>
  <si>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</si>
  <si>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</si>
  <si>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</si>
  <si>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</si>
  <si>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</si>
  <si>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</si>
  <si>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</si>
  <si>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t>
    <phoneticPr fontId="5"/>
  </si>
  <si>
    <t>(Ｆ)</t>
    <phoneticPr fontId="5"/>
  </si>
  <si>
    <t>公設地方卸売市場事業特別会計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</si>
  <si>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</si>
  <si>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</si>
  <si>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</si>
  <si>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</si>
  <si>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</si>
  <si>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</si>
  <si>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</si>
  <si>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</si>
  <si>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</si>
  <si>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</si>
  <si>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</si>
  <si>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</si>
  <si>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</si>
  <si>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</si>
  <si>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</si>
  <si>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</si>
  <si>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</si>
  <si>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</si>
  <si>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</si>
  <si>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</si>
  <si>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</si>
  <si>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</si>
  <si>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</si>
  <si>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</si>
  <si>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</si>
  <si>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</si>
  <si>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</si>
  <si>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</si>
  <si>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</si>
  <si>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</si>
  <si>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</si>
  <si>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</si>
  <si>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</si>
  <si>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</si>
  <si>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</si>
  <si>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</si>
  <si>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</si>
  <si>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</si>
  <si>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</si>
  <si>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</si>
  <si>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</si>
  <si>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</si>
  <si>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</si>
  <si>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</si>
  <si>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</si>
  <si>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</si>
  <si>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</si>
  <si>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</si>
  <si>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</si>
  <si>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</si>
  <si>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</si>
  <si>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</si>
  <si>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</si>
  <si>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</si>
  <si>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</si>
  <si>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</si>
  <si>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</si>
  <si>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</si>
  <si>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</si>
  <si>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</si>
  <si>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</si>
  <si>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</si>
  <si>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</si>
  <si>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</si>
  <si>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</si>
  <si>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</si>
  <si>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</si>
  <si>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</si>
  <si>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</si>
  <si>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</si>
  <si>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</si>
  <si>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</si>
  <si>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</si>
  <si>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</si>
  <si>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</si>
  <si>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</si>
  <si>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</si>
  <si>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</si>
  <si>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</si>
  <si>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</si>
  <si>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</si>
  <si>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</si>
  <si>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</si>
  <si>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</si>
  <si>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</si>
  <si>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</si>
  <si>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</si>
  <si>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</si>
  <si>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病院事業会計</t>
  </si>
  <si>
    <t>水道事業会計</t>
  </si>
  <si>
    <t>下水道事業会計</t>
  </si>
  <si>
    <t>国民健康保険事業特別会計</t>
  </si>
  <si>
    <t>介護保険事業特別会計</t>
  </si>
  <si>
    <t>競輪事業特別会計</t>
  </si>
  <si>
    <t>小田原城天守閣事業特別会計</t>
  </si>
  <si>
    <t>その他会計（赤字）</t>
  </si>
  <si>
    <t>その他会計（黒字）</t>
  </si>
  <si>
    <t>市民ホール整備基金</t>
    <rPh sb="0" eb="2">
      <t>シミン</t>
    </rPh>
    <rPh sb="5" eb="7">
      <t>セイビ</t>
    </rPh>
    <rPh sb="7" eb="9">
      <t>キキン</t>
    </rPh>
    <phoneticPr fontId="11"/>
  </si>
  <si>
    <t>-</t>
    <phoneticPr fontId="2"/>
  </si>
  <si>
    <t>社会福祉基金</t>
    <rPh sb="0" eb="2">
      <t>シャカイ</t>
    </rPh>
    <rPh sb="2" eb="4">
      <t>フクシ</t>
    </rPh>
    <rPh sb="4" eb="6">
      <t>キキン</t>
    </rPh>
    <phoneticPr fontId="11"/>
  </si>
  <si>
    <t>ふるさとみどり基金</t>
    <rPh sb="7" eb="9">
      <t>キキン</t>
    </rPh>
    <phoneticPr fontId="11"/>
  </si>
  <si>
    <t>スポーツ振興・教育環境改善基金</t>
    <rPh sb="4" eb="6">
      <t>シンコウ</t>
    </rPh>
    <rPh sb="7" eb="9">
      <t>キョウイク</t>
    </rPh>
    <rPh sb="9" eb="11">
      <t>カンキョウ</t>
    </rPh>
    <rPh sb="11" eb="13">
      <t>カイゼン</t>
    </rPh>
    <rPh sb="13" eb="15">
      <t>キキン</t>
    </rPh>
    <phoneticPr fontId="11"/>
  </si>
  <si>
    <t>ふるさと文化基金</t>
    <rPh sb="4" eb="6">
      <t>ブンカ</t>
    </rPh>
    <rPh sb="6" eb="8">
      <t>キキン</t>
    </rPh>
    <phoneticPr fontId="11"/>
  </si>
  <si>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30"/>
  </si>
  <si>
    <t>神奈川県後期高齢者医療広域連合(後期高齢者医療)</t>
    <rPh sb="16" eb="18">
      <t>コウキ</t>
    </rPh>
    <rPh sb="18" eb="21">
      <t>コウレイシャ</t>
    </rPh>
    <rPh sb="21" eb="23">
      <t>イリョウ</t>
    </rPh>
    <phoneticPr fontId="30"/>
  </si>
  <si>
    <t>小田原市外二ケ市町組合</t>
    <rPh sb="0" eb="4">
      <t>オダワラシ</t>
    </rPh>
    <rPh sb="4" eb="5">
      <t>ソト</t>
    </rPh>
    <rPh sb="5" eb="6">
      <t>ニ</t>
    </rPh>
    <rPh sb="7" eb="9">
      <t>シチョウ</t>
    </rPh>
    <rPh sb="9" eb="11">
      <t>クミアイ</t>
    </rPh>
    <phoneticPr fontId="30"/>
  </si>
  <si>
    <t>南足柄市外五ケ市町組合</t>
    <rPh sb="0" eb="3">
      <t>ミナミアシガラ</t>
    </rPh>
    <rPh sb="3" eb="4">
      <t>シ</t>
    </rPh>
    <rPh sb="4" eb="5">
      <t>ソト</t>
    </rPh>
    <rPh sb="5" eb="6">
      <t>ゴ</t>
    </rPh>
    <rPh sb="7" eb="9">
      <t>シチョウ</t>
    </rPh>
    <rPh sb="9" eb="11">
      <t>クミアイ</t>
    </rPh>
    <phoneticPr fontId="30"/>
  </si>
  <si>
    <t>南足柄市外二ケ市町組合</t>
    <rPh sb="0" eb="3">
      <t>ミナミアシガラ</t>
    </rPh>
    <rPh sb="3" eb="4">
      <t>シ</t>
    </rPh>
    <rPh sb="4" eb="5">
      <t>ソト</t>
    </rPh>
    <rPh sb="5" eb="6">
      <t>ニ</t>
    </rPh>
    <rPh sb="7" eb="9">
      <t>シチョウ</t>
    </rPh>
    <rPh sb="9" eb="11">
      <t>クミアイ</t>
    </rPh>
    <phoneticPr fontId="30"/>
  </si>
  <si>
    <t>箱根町外二ヵ市組合</t>
    <rPh sb="0" eb="2">
      <t>ハコネ</t>
    </rPh>
    <rPh sb="2" eb="3">
      <t>マチ</t>
    </rPh>
    <rPh sb="3" eb="4">
      <t>ソト</t>
    </rPh>
    <rPh sb="4" eb="5">
      <t>ニ</t>
    </rPh>
    <rPh sb="6" eb="7">
      <t>シ</t>
    </rPh>
    <rPh sb="7" eb="9">
      <t>クミアイ</t>
    </rPh>
    <phoneticPr fontId="30"/>
  </si>
  <si>
    <t>南足柄市外四ケ市町組合</t>
    <rPh sb="0" eb="3">
      <t>ミナミアシガラ</t>
    </rPh>
    <rPh sb="3" eb="4">
      <t>シ</t>
    </rPh>
    <rPh sb="4" eb="5">
      <t>ソト</t>
    </rPh>
    <rPh sb="5" eb="6">
      <t>ヨン</t>
    </rPh>
    <rPh sb="7" eb="9">
      <t>シチョウ</t>
    </rPh>
    <rPh sb="9" eb="11">
      <t>クミアイ</t>
    </rPh>
    <phoneticPr fontId="30"/>
  </si>
  <si>
    <t>-</t>
    <phoneticPr fontId="11"/>
  </si>
  <si>
    <t>-</t>
    <phoneticPr fontId="11"/>
  </si>
  <si>
    <t>小田原市土地開発公社</t>
    <rPh sb="0" eb="4">
      <t>オダワラシ</t>
    </rPh>
    <rPh sb="4" eb="6">
      <t>トチ</t>
    </rPh>
    <rPh sb="6" eb="8">
      <t>カイハツ</t>
    </rPh>
    <rPh sb="8" eb="10">
      <t>コウシャ</t>
    </rPh>
    <phoneticPr fontId="2"/>
  </si>
  <si>
    <t>公益財団法人　小田原市体育協会</t>
    <rPh sb="0" eb="2">
      <t>コウエキ</t>
    </rPh>
    <rPh sb="2" eb="4">
      <t>ザイダン</t>
    </rPh>
    <rPh sb="4" eb="6">
      <t>ホウジン</t>
    </rPh>
    <rPh sb="7" eb="11">
      <t>オダワラシ</t>
    </rPh>
    <rPh sb="11" eb="13">
      <t>タイイク</t>
    </rPh>
    <rPh sb="13" eb="15">
      <t>キョウカイ</t>
    </rPh>
    <phoneticPr fontId="2"/>
  </si>
  <si>
    <t>一般財団法人　小田原市事業協会</t>
    <rPh sb="0" eb="2">
      <t>イッパン</t>
    </rPh>
    <rPh sb="2" eb="4">
      <t>ザイダン</t>
    </rPh>
    <rPh sb="4" eb="6">
      <t>ホウジン</t>
    </rPh>
    <rPh sb="7" eb="11">
      <t>オダワラシ</t>
    </rPh>
    <rPh sb="11" eb="13">
      <t>ジギョウ</t>
    </rPh>
    <rPh sb="13" eb="15">
      <t>キョウカイ</t>
    </rPh>
    <phoneticPr fontId="2"/>
  </si>
  <si>
    <t>株式会社　小田原市水道サービスセンター</t>
    <rPh sb="0" eb="4">
      <t>カブシキガイシャ</t>
    </rPh>
    <rPh sb="5" eb="9">
      <t>オダワラシ</t>
    </rPh>
    <rPh sb="9" eb="11">
      <t>スイドウ</t>
    </rPh>
    <phoneticPr fontId="2"/>
  </si>
  <si>
    <t>○</t>
    <phoneticPr fontId="2"/>
  </si>
  <si>
    <t>-</t>
    <phoneticPr fontId="2"/>
  </si>
  <si>
    <t>-</t>
    <phoneticPr fontId="2"/>
  </si>
  <si>
    <t>水道事業会計</t>
    <phoneticPr fontId="5"/>
  </si>
  <si>
    <t>法適用企業</t>
    <phoneticPr fontId="5"/>
  </si>
  <si>
    <t>病院事業会計</t>
    <phoneticPr fontId="5"/>
  </si>
  <si>
    <t>下水道事業会計</t>
    <phoneticPr fontId="5"/>
  </si>
  <si>
    <t>-</t>
    <phoneticPr fontId="2"/>
  </si>
  <si>
    <t>-</t>
    <phoneticPr fontId="2"/>
  </si>
  <si>
    <t>法非適用企業</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</si>
  <si>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</si>
  <si>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</si>
  <si>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</si>
  <si>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将来負担比率は減少傾向にあるものの、固定資産減価償却率は年々増加傾向となっており、
今後これまで最優先とされてこなかった既存施設の長寿命化対策という将来負担が顕在化
してくることが見込まれることから、資産台帳と計画を連動させた優先順位付けやコストの
平準化が課題となっている。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</si>
  <si>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</si>
  <si>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</si>
  <si>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</si>
  <si>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</si>
  <si>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</si>
  <si>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</si>
  <si>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新発債の発行を元利償還金以内に抑制してきたことから、将来負担比率・実質公債費比率ともに減少傾向となっている。
今後もこの傾向は続くと見込まれるが、施設の長寿命化等の新たな将来負担要素が発生した場合は、市債をはじめとする
負債が急増しないようコントロールする必要がある。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</si>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</sst>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BBE1437-DC30-4AEE-B025-4FC4831B9CC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c:ext xmlns:c16="http://schemas.microsoft.com/office/drawing/2014/chart" uri="{C3380CC4-5D6E-409C-BE32-E72D297353CC}">
              <c16:uniqueId val="{00000000-140D-4FFD-9380-B1FAF20396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37353</c:v>
                </c:pt>
                <c:pt idx="1">
                  <c:v>48732</c:v>
                </c:pt>
                <c:pt idx="2">
                  <c:v>37935</c:v>
                </c:pt>
                <c:pt idx="3">
                  <c:v>36374</c:v>
                </c:pt>
                <c:pt idx="4">
                  <c:v>36580</c:v>
                </c:pt>
              </c:numCache>
            </c:numRef>
          </c:val>
          <c:smooth val="0"/>
          <c:extLst>
            <c:ext xmlns:c16="http://schemas.microsoft.com/office/drawing/2014/chart" uri="{C3380CC4-5D6E-409C-BE32-E72D297353CC}">
              <c16:uniqueId val="{00000001-140D-4FFD-9380-B1FAF2039659}"/>
            </c:ext>
          </c:extLst>
        </c:ser>
        <c:dLbls>
          <c:showLegendKey val="0"/>
          <c:showVal val="0"/>
          <c:showCatName val="0"/>
          <c:showSerName val="0"/>
          <c:showPercent val="0"/>
          <c:showBubbleSize val="0"/>
        </c:dLbls>
        <c:marker val="1"/>
        <c:smooth val="0"/>
        <c:axId val="290926240"/>
        <c:axId val="290923888"/>
      </c:lineChart>
      <c:catAx>
        <c:axId val="290926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0923888"/>
        <c:crosses val="autoZero"/>
        <c:auto val="1"/>
        <c:lblAlgn val="ctr"/>
        <c:lblOffset val="100"/>
        <c:tickLblSkip val="1"/>
        <c:tickMarkSkip val="1"/>
        <c:noMultiLvlLbl val="0"/>
      </c:catAx>
      <c:valAx>
        <c:axId val="2909238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0926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9.7100000000000009</c:v>
                </c:pt>
                <c:pt idx="1">
                  <c:v>9.83</c:v>
                </c:pt>
                <c:pt idx="2">
                  <c:v>10.45</c:v>
                </c:pt>
                <c:pt idx="3">
                  <c:v>9.58</c:v>
                </c:pt>
                <c:pt idx="4">
                  <c:v>10.14</c:v>
                </c:pt>
              </c:numCache>
            </c:numRef>
          </c:val>
          <c:extLst>
            <c:ext xmlns:c16="http://schemas.microsoft.com/office/drawing/2014/chart" uri="{C3380CC4-5D6E-409C-BE32-E72D297353CC}">
              <c16:uniqueId val="{00000000-574A-4B7F-9246-0D91447810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10.06</c:v>
                </c:pt>
                <c:pt idx="1">
                  <c:v>12.55</c:v>
                </c:pt>
                <c:pt idx="2">
                  <c:v>14.93</c:v>
                </c:pt>
                <c:pt idx="3">
                  <c:v>15.18</c:v>
                </c:pt>
                <c:pt idx="4">
                  <c:v>15.54</c:v>
                </c:pt>
              </c:numCache>
            </c:numRef>
          </c:val>
          <c:extLst>
            <c:ext xmlns:c16="http://schemas.microsoft.com/office/drawing/2014/chart" uri="{C3380CC4-5D6E-409C-BE32-E72D297353CC}">
              <c16:uniqueId val="{00000001-574A-4B7F-9246-0D914478105B}"/>
            </c:ext>
          </c:extLst>
        </c:ser>
        <c:dLbls>
          <c:showLegendKey val="0"/>
          <c:showVal val="0"/>
          <c:showCatName val="0"/>
          <c:showSerName val="0"/>
          <c:showPercent val="0"/>
          <c:showBubbleSize val="0"/>
        </c:dLbls>
        <c:gapWidth val="250"/>
        <c:overlap val="100"/>
        <c:axId val="464450296"/>
        <c:axId val="464453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1.66</c:v>
                </c:pt>
                <c:pt idx="1">
                  <c:v>4.4000000000000004</c:v>
                </c:pt>
                <c:pt idx="2">
                  <c:v>3.34</c:v>
                </c:pt>
                <c:pt idx="3">
                  <c:v>0.05</c:v>
                </c:pt>
                <c:pt idx="4">
                  <c:v>2.38</c:v>
                </c:pt>
              </c:numCache>
            </c:numRef>
          </c:val>
          <c:smooth val="0"/>
          <c:extLst>
            <c:ext xmlns:c16="http://schemas.microsoft.com/office/drawing/2014/chart" uri="{C3380CC4-5D6E-409C-BE32-E72D297353CC}">
              <c16:uniqueId val="{00000002-574A-4B7F-9246-0D914478105B}"/>
            </c:ext>
          </c:extLst>
        </c:ser>
        <c:dLbls>
          <c:showLegendKey val="0"/>
          <c:showVal val="0"/>
          <c:showCatName val="0"/>
          <c:showSerName val="0"/>
          <c:showPercent val="0"/>
          <c:showBubbleSize val="0"/>
        </c:dLbls>
        <c:marker val="1"/>
        <c:smooth val="0"/>
        <c:axId val="464450296"/>
        <c:axId val="464453824"/>
      </c:lineChart>
      <c:catAx>
        <c:axId val="464450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4453824"/>
        <c:crosses val="autoZero"/>
        <c:auto val="1"/>
        <c:lblAlgn val="ctr"/>
        <c:lblOffset val="100"/>
        <c:tickLblSkip val="1"/>
        <c:tickMarkSkip val="1"/>
        <c:noMultiLvlLbl val="0"/>
      </c:catAx>
      <c:valAx>
        <c:axId val="464453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450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0.91</c:v>
                </c:pt>
                <c:pt idx="2">
                  <c:v>#N/A</c:v>
                </c:pt>
                <c:pt idx="3">
                  <c:v>1.48</c:v>
                </c:pt>
                <c:pt idx="4">
                  <c:v>#N/A</c:v>
                </c:pt>
                <c:pt idx="5">
                  <c:v>2.31</c:v>
                </c:pt>
                <c:pt idx="6">
                  <c:v>#N/A</c:v>
                </c:pt>
                <c:pt idx="7">
                  <c:v>0.34</c:v>
                </c:pt>
                <c:pt idx="8">
                  <c:v>#N/A</c:v>
                </c:pt>
                <c:pt idx="9">
                  <c:v>0.25</c:v>
                </c:pt>
              </c:numCache>
            </c:numRef>
          </c:val>
          <c:extLst>
            <c:ext xmlns:c16="http://schemas.microsoft.com/office/drawing/2014/chart" uri="{C3380CC4-5D6E-409C-BE32-E72D297353CC}">
              <c16:uniqueId val="{00000000-9358-4361-BDE7-EC6DD2082C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58-4361-BDE7-EC6DD2082C23}"/>
            </c:ext>
          </c:extLst>
        </c:ser>
        <c:ser>
          <c:idx val="2"/>
          <c:order val="2"/>
          <c:tx>
            <c:strRef>
              <c:f>データシート!$A$29</c:f>
              <c:strCache>
                <c:ptCount val="1"/>
                <c:pt idx="0">
                  <c:v>小田原城天守閣事業特別会計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0.2</c:v>
                </c:pt>
                <c:pt idx="4">
                  <c:v>#N/A</c:v>
                </c:pt>
                <c:pt idx="5">
                  <c:v>0.12</c:v>
                </c:pt>
                <c:pt idx="6">
                  <c:v>#N/A</c:v>
                </c:pt>
                <c:pt idx="7">
                  <c:v>0.48</c:v>
                </c:pt>
                <c:pt idx="8">
                  <c:v>#N/A</c:v>
                </c:pt>
                <c:pt idx="9">
                  <c:v>0.19</c:v>
                </c:pt>
              </c:numCache>
            </c:numRef>
          </c:val>
          <c:extLst>
            <c:ext xmlns:c16="http://schemas.microsoft.com/office/drawing/2014/chart" uri="{C3380CC4-5D6E-409C-BE32-E72D297353CC}">
              <c16:uniqueId val="{00000002-9358-4361-BDE7-EC6DD2082C23}"/>
            </c:ext>
          </c:extLst>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0.92</c:v>
                </c:pt>
                <c:pt idx="2">
                  <c:v>#N/A</c:v>
                </c:pt>
                <c:pt idx="3">
                  <c:v>1.67</c:v>
                </c:pt>
                <c:pt idx="4">
                  <c:v>#N/A</c:v>
                </c:pt>
                <c:pt idx="5">
                  <c:v>0.99</c:v>
                </c:pt>
                <c:pt idx="6">
                  <c:v>#N/A</c:v>
                </c:pt>
                <c:pt idx="7">
                  <c:v>0.85</c:v>
                </c:pt>
                <c:pt idx="8">
                  <c:v>#N/A</c:v>
                </c:pt>
                <c:pt idx="9">
                  <c:v>0.41</c:v>
                </c:pt>
              </c:numCache>
            </c:numRef>
          </c:val>
          <c:extLst>
            <c:ext xmlns:c16="http://schemas.microsoft.com/office/drawing/2014/chart" uri="{C3380CC4-5D6E-409C-BE32-E72D297353CC}">
              <c16:uniqueId val="{00000003-9358-4361-BDE7-EC6DD2082C23}"/>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0.05</c:v>
                </c:pt>
                <c:pt idx="4">
                  <c:v>#N/A</c:v>
                </c:pt>
                <c:pt idx="5">
                  <c:v>0.86</c:v>
                </c:pt>
                <c:pt idx="6">
                  <c:v>#N/A</c:v>
                </c:pt>
                <c:pt idx="7">
                  <c:v>0.96</c:v>
                </c:pt>
                <c:pt idx="8">
                  <c:v>#N/A</c:v>
                </c:pt>
                <c:pt idx="9">
                  <c:v>0.79</c:v>
                </c:pt>
              </c:numCache>
            </c:numRef>
          </c:val>
          <c:extLst>
            <c:ext xmlns:c16="http://schemas.microsoft.com/office/drawing/2014/chart" uri="{C3380CC4-5D6E-409C-BE32-E72D297353CC}">
              <c16:uniqueId val="{00000004-9358-4361-BDE7-EC6DD2082C23}"/>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1.19</c:v>
                </c:pt>
                <c:pt idx="2">
                  <c:v>#N/A</c:v>
                </c:pt>
                <c:pt idx="3">
                  <c:v>1.02</c:v>
                </c:pt>
                <c:pt idx="4">
                  <c:v>#N/A</c:v>
                </c:pt>
                <c:pt idx="5">
                  <c:v>1.49</c:v>
                </c:pt>
                <c:pt idx="6">
                  <c:v>#N/A</c:v>
                </c:pt>
                <c:pt idx="7">
                  <c:v>2.2000000000000002</c:v>
                </c:pt>
                <c:pt idx="8">
                  <c:v>#N/A</c:v>
                </c:pt>
                <c:pt idx="9">
                  <c:v>1.46</c:v>
                </c:pt>
              </c:numCache>
            </c:numRef>
          </c:val>
          <c:extLst>
            <c:ext xmlns:c16="http://schemas.microsoft.com/office/drawing/2014/chart" uri="{C3380CC4-5D6E-409C-BE32-E72D297353CC}">
              <c16:uniqueId val="{00000005-9358-4361-BDE7-EC6DD2082C2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2.85</c:v>
                </c:pt>
                <c:pt idx="8">
                  <c:v>#N/A</c:v>
                </c:pt>
                <c:pt idx="9">
                  <c:v>3.47</c:v>
                </c:pt>
              </c:numCache>
            </c:numRef>
          </c:val>
          <c:extLst>
            <c:ext xmlns:c16="http://schemas.microsoft.com/office/drawing/2014/chart" uri="{C3380CC4-5D6E-409C-BE32-E72D297353CC}">
              <c16:uniqueId val="{00000006-9358-4361-BDE7-EC6DD2082C2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7.12</c:v>
                </c:pt>
                <c:pt idx="2">
                  <c:v>#N/A</c:v>
                </c:pt>
                <c:pt idx="3">
                  <c:v>6.15</c:v>
                </c:pt>
                <c:pt idx="4">
                  <c:v>#N/A</c:v>
                </c:pt>
                <c:pt idx="5">
                  <c:v>5.44</c:v>
                </c:pt>
                <c:pt idx="6">
                  <c:v>#N/A</c:v>
                </c:pt>
                <c:pt idx="7">
                  <c:v>5.66</c:v>
                </c:pt>
                <c:pt idx="8">
                  <c:v>#N/A</c:v>
                </c:pt>
                <c:pt idx="9">
                  <c:v>6.47</c:v>
                </c:pt>
              </c:numCache>
            </c:numRef>
          </c:val>
          <c:extLst>
            <c:ext xmlns:c16="http://schemas.microsoft.com/office/drawing/2014/chart" uri="{C3380CC4-5D6E-409C-BE32-E72D297353CC}">
              <c16:uniqueId val="{00000007-9358-4361-BDE7-EC6DD2082C23}"/>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5.17</c:v>
                </c:pt>
                <c:pt idx="2">
                  <c:v>#N/A</c:v>
                </c:pt>
                <c:pt idx="3">
                  <c:v>7.25</c:v>
                </c:pt>
                <c:pt idx="4">
                  <c:v>#N/A</c:v>
                </c:pt>
                <c:pt idx="5">
                  <c:v>6.71</c:v>
                </c:pt>
                <c:pt idx="6">
                  <c:v>#N/A</c:v>
                </c:pt>
                <c:pt idx="7">
                  <c:v>7.74</c:v>
                </c:pt>
                <c:pt idx="8">
                  <c:v>#N/A</c:v>
                </c:pt>
                <c:pt idx="9">
                  <c:v>7</c:v>
                </c:pt>
              </c:numCache>
            </c:numRef>
          </c:val>
          <c:extLst>
            <c:ext xmlns:c16="http://schemas.microsoft.com/office/drawing/2014/chart" uri="{C3380CC4-5D6E-409C-BE32-E72D297353CC}">
              <c16:uniqueId val="{00000008-9358-4361-BDE7-EC6DD2082C2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9.48</c:v>
                </c:pt>
                <c:pt idx="2">
                  <c:v>#N/A</c:v>
                </c:pt>
                <c:pt idx="3">
                  <c:v>9.5500000000000007</c:v>
                </c:pt>
                <c:pt idx="4">
                  <c:v>#N/A</c:v>
                </c:pt>
                <c:pt idx="5">
                  <c:v>10.38</c:v>
                </c:pt>
                <c:pt idx="6">
                  <c:v>#N/A</c:v>
                </c:pt>
                <c:pt idx="7">
                  <c:v>9.48</c:v>
                </c:pt>
                <c:pt idx="8">
                  <c:v>#N/A</c:v>
                </c:pt>
                <c:pt idx="9">
                  <c:v>10.07</c:v>
                </c:pt>
              </c:numCache>
            </c:numRef>
          </c:val>
          <c:extLst>
            <c:ext xmlns:c16="http://schemas.microsoft.com/office/drawing/2014/chart" uri="{C3380CC4-5D6E-409C-BE32-E72D297353CC}">
              <c16:uniqueId val="{00000009-9358-4361-BDE7-EC6DD2082C23}"/>
            </c:ext>
          </c:extLst>
        </c:ser>
        <c:dLbls>
          <c:showLegendKey val="0"/>
          <c:showVal val="0"/>
          <c:showCatName val="0"/>
          <c:showSerName val="0"/>
          <c:showPercent val="0"/>
          <c:showBubbleSize val="0"/>
        </c:dLbls>
        <c:gapWidth val="150"/>
        <c:overlap val="100"/>
        <c:axId val="464451080"/>
        <c:axId val="464451864"/>
      </c:barChart>
      <c:catAx>
        <c:axId val="464451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451864"/>
        <c:crosses val="autoZero"/>
        <c:auto val="1"/>
        <c:lblAlgn val="ctr"/>
        <c:lblOffset val="100"/>
        <c:tickLblSkip val="1"/>
        <c:tickMarkSkip val="1"/>
        <c:noMultiLvlLbl val="0"/>
      </c:catAx>
      <c:valAx>
        <c:axId val="464451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451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6562</c:v>
                </c:pt>
                <c:pt idx="5">
                  <c:v>6664</c:v>
                </c:pt>
                <c:pt idx="8">
                  <c:v>6297</c:v>
                </c:pt>
                <c:pt idx="11">
                  <c:v>6061</c:v>
                </c:pt>
                <c:pt idx="14">
                  <c:v>6259</c:v>
                </c:pt>
              </c:numCache>
            </c:numRef>
          </c:val>
          <c:extLst>
            <c:ext xmlns:c16="http://schemas.microsoft.com/office/drawing/2014/chart" uri="{C3380CC4-5D6E-409C-BE32-E72D297353CC}">
              <c16:uniqueId val="{00000000-E98A-4CE6-92D0-8F4E220BAE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8A-4CE6-92D0-8F4E220BAE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560</c:v>
                </c:pt>
                <c:pt idx="3">
                  <c:v>631</c:v>
                </c:pt>
                <c:pt idx="6">
                  <c:v>542</c:v>
                </c:pt>
                <c:pt idx="9">
                  <c:v>749</c:v>
                </c:pt>
                <c:pt idx="12">
                  <c:v>637</c:v>
                </c:pt>
              </c:numCache>
            </c:numRef>
          </c:val>
          <c:extLst>
            <c:ext xmlns:c16="http://schemas.microsoft.com/office/drawing/2014/chart" uri="{C3380CC4-5D6E-409C-BE32-E72D297353CC}">
              <c16:uniqueId val="{00000002-E98A-4CE6-92D0-8F4E220BAE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8A-4CE6-92D0-8F4E220BAE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2149</c:v>
                </c:pt>
                <c:pt idx="3">
                  <c:v>2160</c:v>
                </c:pt>
                <c:pt idx="6">
                  <c:v>2258</c:v>
                </c:pt>
                <c:pt idx="9">
                  <c:v>1867</c:v>
                </c:pt>
                <c:pt idx="12">
                  <c:v>1832</c:v>
                </c:pt>
              </c:numCache>
            </c:numRef>
          </c:val>
          <c:extLst>
            <c:ext xmlns:c16="http://schemas.microsoft.com/office/drawing/2014/chart" uri="{C3380CC4-5D6E-409C-BE32-E72D297353CC}">
              <c16:uniqueId val="{00000004-E98A-4CE6-92D0-8F4E220BAE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8A-4CE6-92D0-8F4E220BAE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8A-4CE6-92D0-8F4E220BAE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6132</c:v>
                </c:pt>
                <c:pt idx="3">
                  <c:v>5754</c:v>
                </c:pt>
                <c:pt idx="6">
                  <c:v>5460</c:v>
                </c:pt>
                <c:pt idx="9">
                  <c:v>4971</c:v>
                </c:pt>
                <c:pt idx="12">
                  <c:v>4772</c:v>
                </c:pt>
              </c:numCache>
            </c:numRef>
          </c:val>
          <c:extLst>
            <c:ext xmlns:c16="http://schemas.microsoft.com/office/drawing/2014/chart" uri="{C3380CC4-5D6E-409C-BE32-E72D297353CC}">
              <c16:uniqueId val="{00000007-E98A-4CE6-92D0-8F4E220BAE27}"/>
            </c:ext>
          </c:extLst>
        </c:ser>
        <c:dLbls>
          <c:showLegendKey val="0"/>
          <c:showVal val="0"/>
          <c:showCatName val="0"/>
          <c:showSerName val="0"/>
          <c:showPercent val="0"/>
          <c:showBubbleSize val="0"/>
        </c:dLbls>
        <c:gapWidth val="100"/>
        <c:overlap val="100"/>
        <c:axId val="464455392"/>
        <c:axId val="464452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2279</c:v>
                </c:pt>
                <c:pt idx="2">
                  <c:v>#N/A</c:v>
                </c:pt>
                <c:pt idx="3">
                  <c:v>#N/A</c:v>
                </c:pt>
                <c:pt idx="4">
                  <c:v>1881</c:v>
                </c:pt>
                <c:pt idx="5">
                  <c:v>#N/A</c:v>
                </c:pt>
                <c:pt idx="6">
                  <c:v>#N/A</c:v>
                </c:pt>
                <c:pt idx="7">
                  <c:v>1963</c:v>
                </c:pt>
                <c:pt idx="8">
                  <c:v>#N/A</c:v>
                </c:pt>
                <c:pt idx="9">
                  <c:v>#N/A</c:v>
                </c:pt>
                <c:pt idx="10">
                  <c:v>1526</c:v>
                </c:pt>
                <c:pt idx="11">
                  <c:v>#N/A</c:v>
                </c:pt>
                <c:pt idx="12">
                  <c:v>#N/A</c:v>
                </c:pt>
                <c:pt idx="13">
                  <c:v>982</c:v>
                </c:pt>
                <c:pt idx="14">
                  <c:v>#N/A</c:v>
                </c:pt>
              </c:numCache>
            </c:numRef>
          </c:val>
          <c:smooth val="0"/>
          <c:extLst>
            <c:ext xmlns:c16="http://schemas.microsoft.com/office/drawing/2014/chart" uri="{C3380CC4-5D6E-409C-BE32-E72D297353CC}">
              <c16:uniqueId val="{00000008-E98A-4CE6-92D0-8F4E220BAE27}"/>
            </c:ext>
          </c:extLst>
        </c:ser>
        <c:dLbls>
          <c:showLegendKey val="0"/>
          <c:showVal val="0"/>
          <c:showCatName val="0"/>
          <c:showSerName val="0"/>
          <c:showPercent val="0"/>
          <c:showBubbleSize val="0"/>
        </c:dLbls>
        <c:marker val="1"/>
        <c:smooth val="0"/>
        <c:axId val="464455392"/>
        <c:axId val="464452256"/>
      </c:lineChart>
      <c:catAx>
        <c:axId val="46445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452256"/>
        <c:crosses val="autoZero"/>
        <c:auto val="1"/>
        <c:lblAlgn val="ctr"/>
        <c:lblOffset val="100"/>
        <c:tickLblSkip val="1"/>
        <c:tickMarkSkip val="1"/>
        <c:noMultiLvlLbl val="0"/>
      </c:catAx>
      <c:valAx>
        <c:axId val="46445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45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55173</c:v>
                </c:pt>
                <c:pt idx="5">
                  <c:v>55200</c:v>
                </c:pt>
                <c:pt idx="8">
                  <c:v>54462</c:v>
                </c:pt>
                <c:pt idx="11">
                  <c:v>53127</c:v>
                </c:pt>
                <c:pt idx="14">
                  <c:v>52790</c:v>
                </c:pt>
              </c:numCache>
            </c:numRef>
          </c:val>
          <c:extLst>
            <c:ext xmlns:c16="http://schemas.microsoft.com/office/drawing/2014/chart" uri="{C3380CC4-5D6E-409C-BE32-E72D297353CC}">
              <c16:uniqueId val="{00000000-86C3-40E2-939E-C41CE7EFA4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18760</c:v>
                </c:pt>
                <c:pt idx="5">
                  <c:v>18784</c:v>
                </c:pt>
                <c:pt idx="8">
                  <c:v>20372</c:v>
                </c:pt>
                <c:pt idx="11">
                  <c:v>21543</c:v>
                </c:pt>
                <c:pt idx="14">
                  <c:v>20827</c:v>
                </c:pt>
              </c:numCache>
            </c:numRef>
          </c:val>
          <c:extLst>
            <c:ext xmlns:c16="http://schemas.microsoft.com/office/drawing/2014/chart" uri="{C3380CC4-5D6E-409C-BE32-E72D297353CC}">
              <c16:uniqueId val="{00000001-86C3-40E2-939E-C41CE7EFA4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9786</c:v>
                </c:pt>
                <c:pt idx="5">
                  <c:v>10596</c:v>
                </c:pt>
                <c:pt idx="8">
                  <c:v>12791</c:v>
                </c:pt>
                <c:pt idx="11">
                  <c:v>13167</c:v>
                </c:pt>
                <c:pt idx="14">
                  <c:v>14678</c:v>
                </c:pt>
              </c:numCache>
            </c:numRef>
          </c:val>
          <c:extLst>
            <c:ext xmlns:c16="http://schemas.microsoft.com/office/drawing/2014/chart" uri="{C3380CC4-5D6E-409C-BE32-E72D297353CC}">
              <c16:uniqueId val="{00000002-86C3-40E2-939E-C41CE7EFA4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C3-40E2-939E-C41CE7EFA4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C3-40E2-939E-C41CE7EFA4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C3-40E2-939E-C41CE7EFA4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10935</c:v>
                </c:pt>
                <c:pt idx="3">
                  <c:v>10917</c:v>
                </c:pt>
                <c:pt idx="6">
                  <c:v>10198</c:v>
                </c:pt>
                <c:pt idx="9">
                  <c:v>10366</c:v>
                </c:pt>
                <c:pt idx="12">
                  <c:v>10204</c:v>
                </c:pt>
              </c:numCache>
            </c:numRef>
          </c:val>
          <c:extLst>
            <c:ext xmlns:c16="http://schemas.microsoft.com/office/drawing/2014/chart" uri="{C3380CC4-5D6E-409C-BE32-E72D297353CC}">
              <c16:uniqueId val="{00000006-86C3-40E2-939E-C41CE7EFA4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6C3-40E2-939E-C41CE7EFA4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23072</c:v>
                </c:pt>
                <c:pt idx="3">
                  <c:v>21882</c:v>
                </c:pt>
                <c:pt idx="6">
                  <c:v>23836</c:v>
                </c:pt>
                <c:pt idx="9">
                  <c:v>24294</c:v>
                </c:pt>
                <c:pt idx="12">
                  <c:v>24310</c:v>
                </c:pt>
              </c:numCache>
            </c:numRef>
          </c:val>
          <c:extLst>
            <c:ext xmlns:c16="http://schemas.microsoft.com/office/drawing/2014/chart" uri="{C3380CC4-5D6E-409C-BE32-E72D297353CC}">
              <c16:uniqueId val="{00000008-86C3-40E2-939E-C41CE7EFA4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10284</c:v>
                </c:pt>
                <c:pt idx="3">
                  <c:v>8360</c:v>
                </c:pt>
                <c:pt idx="6">
                  <c:v>6564</c:v>
                </c:pt>
                <c:pt idx="9">
                  <c:v>4378</c:v>
                </c:pt>
                <c:pt idx="12">
                  <c:v>3350</c:v>
                </c:pt>
              </c:numCache>
            </c:numRef>
          </c:val>
          <c:extLst>
            <c:ext xmlns:c16="http://schemas.microsoft.com/office/drawing/2014/chart" uri="{C3380CC4-5D6E-409C-BE32-E72D297353CC}">
              <c16:uniqueId val="{00000009-86C3-40E2-939E-C41CE7EFA4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47902</c:v>
                </c:pt>
                <c:pt idx="3">
                  <c:v>50348</c:v>
                </c:pt>
                <c:pt idx="6">
                  <c:v>50880</c:v>
                </c:pt>
                <c:pt idx="9">
                  <c:v>50759</c:v>
                </c:pt>
                <c:pt idx="12">
                  <c:v>49973</c:v>
                </c:pt>
              </c:numCache>
            </c:numRef>
          </c:val>
          <c:extLst>
            <c:ext xmlns:c16="http://schemas.microsoft.com/office/drawing/2014/chart" uri="{C3380CC4-5D6E-409C-BE32-E72D297353CC}">
              <c16:uniqueId val="{0000000A-86C3-40E2-939E-C41CE7EFA48C}"/>
            </c:ext>
          </c:extLst>
        </c:ser>
        <c:dLbls>
          <c:showLegendKey val="0"/>
          <c:showVal val="0"/>
          <c:showCatName val="0"/>
          <c:showSerName val="0"/>
          <c:showPercent val="0"/>
          <c:showBubbleSize val="0"/>
        </c:dLbls>
        <c:gapWidth val="100"/>
        <c:overlap val="100"/>
        <c:axId val="464453040"/>
        <c:axId val="464452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8474</c:v>
                </c:pt>
                <c:pt idx="2">
                  <c:v>#N/A</c:v>
                </c:pt>
                <c:pt idx="3">
                  <c:v>#N/A</c:v>
                </c:pt>
                <c:pt idx="4">
                  <c:v>6925</c:v>
                </c:pt>
                <c:pt idx="5">
                  <c:v>#N/A</c:v>
                </c:pt>
                <c:pt idx="6">
                  <c:v>#N/A</c:v>
                </c:pt>
                <c:pt idx="7">
                  <c:v>3852</c:v>
                </c:pt>
                <c:pt idx="8">
                  <c:v>#N/A</c:v>
                </c:pt>
                <c:pt idx="9">
                  <c:v>#N/A</c:v>
                </c:pt>
                <c:pt idx="10">
                  <c:v>1960</c:v>
                </c:pt>
                <c:pt idx="11">
                  <c:v>#N/A</c:v>
                </c:pt>
                <c:pt idx="12">
                  <c:v>#N/A</c:v>
                </c:pt>
                <c:pt idx="13">
                  <c:v>0</c:v>
                </c:pt>
                <c:pt idx="14">
                  <c:v>#N/A</c:v>
                </c:pt>
              </c:numCache>
            </c:numRef>
          </c:val>
          <c:smooth val="0"/>
          <c:extLst>
            <c:ext xmlns:c16="http://schemas.microsoft.com/office/drawing/2014/chart" uri="{C3380CC4-5D6E-409C-BE32-E72D297353CC}">
              <c16:uniqueId val="{0000000B-86C3-40E2-939E-C41CE7EFA48C}"/>
            </c:ext>
          </c:extLst>
        </c:ser>
        <c:dLbls>
          <c:showLegendKey val="0"/>
          <c:showVal val="0"/>
          <c:showCatName val="0"/>
          <c:showSerName val="0"/>
          <c:showPercent val="0"/>
          <c:showBubbleSize val="0"/>
        </c:dLbls>
        <c:marker val="1"/>
        <c:smooth val="0"/>
        <c:axId val="464453040"/>
        <c:axId val="464452648"/>
      </c:lineChart>
      <c:catAx>
        <c:axId val="46445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4452648"/>
        <c:crosses val="autoZero"/>
        <c:auto val="1"/>
        <c:lblAlgn val="ctr"/>
        <c:lblOffset val="100"/>
        <c:tickLblSkip val="1"/>
        <c:tickMarkSkip val="1"/>
        <c:noMultiLvlLbl val="0"/>
      </c:catAx>
      <c:valAx>
        <c:axId val="464452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45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5585</c:v>
                </c:pt>
                <c:pt idx="1">
                  <c:v>5686</c:v>
                </c:pt>
                <c:pt idx="2">
                  <c:v>5897</c:v>
                </c:pt>
              </c:numCache>
            </c:numRef>
          </c:val>
          <c:extLst>
            <c:ext xmlns:c16="http://schemas.microsoft.com/office/drawing/2014/chart" uri="{C3380CC4-5D6E-409C-BE32-E72D297353CC}">
              <c16:uniqueId val="{00000000-8089-44E6-A18C-166B74EFCB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089-44E6-A18C-166B74EFCB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4768</c:v>
                </c:pt>
                <c:pt idx="1">
                  <c:v>5255</c:v>
                </c:pt>
                <c:pt idx="2">
                  <c:v>5241</c:v>
                </c:pt>
              </c:numCache>
            </c:numRef>
          </c:val>
          <c:extLst>
            <c:ext xmlns:c16="http://schemas.microsoft.com/office/drawing/2014/chart" uri="{C3380CC4-5D6E-409C-BE32-E72D297353CC}">
              <c16:uniqueId val="{00000002-8089-44E6-A18C-166B74EFCB1B}"/>
            </c:ext>
          </c:extLst>
        </c:ser>
        <c:dLbls>
          <c:showLegendKey val="0"/>
          <c:showVal val="0"/>
          <c:showCatName val="0"/>
          <c:showSerName val="0"/>
          <c:showPercent val="0"/>
          <c:showBubbleSize val="0"/>
        </c:dLbls>
        <c:gapWidth val="120"/>
        <c:overlap val="100"/>
        <c:axId val="464456568"/>
        <c:axId val="464456960"/>
      </c:barChart>
      <c:catAx>
        <c:axId val="464456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4456960"/>
        <c:crosses val="autoZero"/>
        <c:auto val="1"/>
        <c:lblAlgn val="ctr"/>
        <c:lblOffset val="100"/>
        <c:tickLblSkip val="1"/>
        <c:tickMarkSkip val="1"/>
        <c:noMultiLvlLbl val="0"/>
      </c:catAx>
      <c:valAx>
        <c:axId val="464456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4456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{67C23AE3-5545-466F-980F-7A66F111AEEE}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0EB-47F6-BE73-63C57DF418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{2A732E4F-55B2-4E59-9ECB-36D222B022A0}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EB-47F6-BE73-63C57DF418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{8C4180D1-35A1-4FE3-9342-AD76F7763E64}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EB-47F6-BE73-63C57DF418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{F39CD73E-7CB4-49CC-B1F5-02F139F17120}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EB-47F6-BE73-63C57DF418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{450304C6-20F8-4DE2-8F07-A47C59DA3390}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EB-47F6-BE73-63C57DF4182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{CA38DCFC-58BA-41D2-ADC0-BDED83FD1E1C}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0EB-47F6-BE73-63C57DF4182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{10F4E01B-80DD-44D2-94C2-D5DAE3BB926A}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0EB-47F6-BE73-63C57DF4182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{35C555B1-A34C-45E0-9B96-B58B8C45B1CA}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0EB-47F6-BE73-63C57DF4182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{1D97DB13-0570-4674-A3A8-C7BE94609D28}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0EB-47F6-BE73-63C57DF418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c:v>
                </c:pt>
                <c:pt idx="24">
                  <c:v>55.6</c:v>
                </c:pt>
                <c:pt idx="32">
                  <c:v>57.3</c:v>
                </c:pt>
              </c:numCache>
            </c:numRef>
          </c:xVal>
          <c:yVal>
            <c:numRef>
              <c:f>公会計指標分析・財政指標組合せ分析表!$BP$51:$DC$51</c:f>
              <c:numCache>
                <c:formatCode>#,##0.0;"▲ "#,##0.0</c:formatCode>
                <c:ptCount val="40"/>
                <c:pt idx="16">
                  <c:v>11.5</c:v>
                </c:pt>
                <c:pt idx="24">
                  <c:v>5.9</c:v>
                </c:pt>
              </c:numCache>
            </c:numRef>
          </c:yVal>
          <c:smooth val="0"/>
          <c:extLst>
            <c:ext xmlns:c16="http://schemas.microsoft.com/office/drawing/2014/chart" uri="{C3380CC4-5D6E-409C-BE32-E72D297353CC}">
              <c16:uniqueId val="{00000009-F0EB-47F6-BE73-63C57DF418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{7332CD77-6429-4E7E-8AAC-3C9112808E13}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0EB-47F6-BE73-63C57DF418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{F3B3EA6F-2859-4BFD-AEB6-5E8EFC72682D}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EB-47F6-BE73-63C57DF418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{FBC3E357-B43A-4596-9599-0B6B2985E414}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EB-47F6-BE73-63C57DF418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{B82E28ED-7F93-4425-B42B-E02A10CA9BC6}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EB-47F6-BE73-63C57DF418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{3645146A-A99D-4883-BA3C-C7B7E1D14B1E}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EB-47F6-BE73-63C57DF4182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{179E3659-5F1B-4631-B220-C958316425CD}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0EB-47F6-BE73-63C57DF4182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{E95B6348-0022-41CB-96FE-29B21619A42B}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0EB-47F6-BE73-63C57DF4182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{2A3BFAB9-278E-4C10-9B11-FE20986A331C}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0EB-47F6-BE73-63C57DF4182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{CD91D4FF-D895-4C99-810F-75EFC119B397}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0EB-47F6-BE73-63C57DF418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54.4</c:v>
                </c:pt>
                <c:pt idx="24">
                  <c:v>57.4</c:v>
                </c:pt>
                <c:pt idx="32">
                  <c:v>59.4</c:v>
                </c:pt>
              </c:numCache>
            </c:numRef>
          </c:xVal>
          <c:yVal>
            <c:numRef>
              <c:f>公会計指標分析・財政指標組合せ分析表!$BP$55:$DC$55</c:f>
              <c:numCache>
                <c:formatCode>#,##0.0;"▲ "#,##0.0</c:formatCode>
                <c:ptCount val="40"/>
                <c:pt idx="16">
                  <c:v>37.4</c:v>
                </c:pt>
                <c:pt idx="24">
                  <c:v>31</c:v>
                </c:pt>
                <c:pt idx="32">
                  <c:v>30</c:v>
                </c:pt>
              </c:numCache>
            </c:numRef>
          </c:yVal>
          <c:smooth val="0"/>
          <c:extLst>
            <c:ext xmlns:c16="http://schemas.microsoft.com/office/drawing/2014/chart" uri="{C3380CC4-5D6E-409C-BE32-E72D297353CC}">
              <c16:uniqueId val="{00000013-F0EB-47F6-BE73-63C57DF4182D}"/>
            </c:ext>
          </c:extLst>
        </c:ser>
        <c:dLbls>
          <c:showLegendKey val="0"/>
          <c:showVal val="1"/>
          <c:showCatName val="0"/>
          <c:showSerName val="0"/>
          <c:showPercent val="0"/>
          <c:showBubbleSize val="0"/>
        </c:dLbls>
        <c:axId val="469664160"/>
        <c:axId val="469663376"/>
      </c:scatterChart>
      <c:valAx>
        <c:axId val="469664160"/>
        <c:scaling>
          <c:orientation val="minMax"/>
          <c:max val="62.7"/>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663376"/>
        <c:crosses val="autoZero"/>
        <c:crossBetween val="midCat"/>
      </c:valAx>
      <c:valAx>
        <c:axId val="469663376"/>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9664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{1086A2EE-BCD2-4BE0-8242-5DD4D358A402}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300-49D6-B0E1-D0AD50867C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{72294ACA-C4B7-4FA5-A985-E8BB779E11BD}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00-49D6-B0E1-D0AD50867C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{53D7E8F1-305B-4F31-903C-3730C93B00E4}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00-49D6-B0E1-D0AD50867C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{99AE39B1-197C-4103-85EA-B0AB2AAA9CA2}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00-49D6-B0E1-D0AD50867C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{34C845C7-585F-463F-8FC3-99E68243896A}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00-49D6-B0E1-D0AD50867C3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{BC78E52B-E963-495F-BDF7-0981F908755B}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300-49D6-B0E1-D0AD50867C3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{2EE767D1-88BA-46DE-9F20-9EB84AB76705}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300-49D6-B0E1-D0AD50867C3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{B233A2D5-630C-49F6-89CA-B533D231FDB1}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300-49D6-B0E1-D0AD50867C3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{AF65C25D-BCB2-42A9-B746-BF7D00E1FCA1}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300-49D6-B0E1-D0AD50867C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6.9</c:v>
                </c:pt>
                <c:pt idx="16">
                  <c:v>6.2</c:v>
                </c:pt>
                <c:pt idx="24">
                  <c:v>5.4</c:v>
                </c:pt>
                <c:pt idx="32">
                  <c:v>4.4000000000000004</c:v>
                </c:pt>
              </c:numCache>
            </c:numRef>
          </c:xVal>
          <c:yVal>
            <c:numRef>
              <c:f>公会計指標分析・財政指標組合せ分析表!$BP$73:$DC$73</c:f>
              <c:numCache>
                <c:formatCode>#,##0.0;"▲ "#,##0.0</c:formatCode>
                <c:ptCount val="40"/>
                <c:pt idx="0">
                  <c:v>25.9</c:v>
                </c:pt>
                <c:pt idx="8">
                  <c:v>21.4</c:v>
                </c:pt>
                <c:pt idx="16">
                  <c:v>11.5</c:v>
                </c:pt>
                <c:pt idx="24">
                  <c:v>5.9</c:v>
                </c:pt>
              </c:numCache>
            </c:numRef>
          </c:yVal>
          <c:smooth val="0"/>
          <c:extLst>
            <c:ext xmlns:c16="http://schemas.microsoft.com/office/drawing/2014/chart" uri="{C3380CC4-5D6E-409C-BE32-E72D297353CC}">
              <c16:uniqueId val="{00000009-6300-49D6-B0E1-D0AD50867C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{F7E5D65D-B4D9-43C4-9F08-A53FE95A7269}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300-49D6-B0E1-D0AD50867C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{C6D28614-8EEB-4355-8BF0-CD85267E7892}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00-49D6-B0E1-D0AD50867C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{739AB0F9-EEE0-45F4-AC1C-8CCE9029519C}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00-49D6-B0E1-D0AD50867C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{6C5D7C59-C587-4C3D-B158-D5E793CDF051}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00-49D6-B0E1-D0AD50867C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{98F3DE40-F0B1-427F-BCCF-97E9F47F1734}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00-49D6-B0E1-D0AD50867C3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{60961CC0-DD42-4F2F-AA6C-F752F87FE410}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300-49D6-B0E1-D0AD50867C3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{C87620D9-9C7A-47BC-BAF1-C357723D931B}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300-49D6-B0E1-D0AD50867C3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{AE13CBBC-0B51-41A9-A1DC-56C5188C2E72}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300-49D6-B0E1-D0AD50867C3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{6D123BA2-E3CC-4821-AC92-3253AAFC0DF9}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300-49D6-B0E1-D0AD50867C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c:ext xmlns:c16="http://schemas.microsoft.com/office/drawing/2014/chart" uri="{C3380CC4-5D6E-409C-BE32-E72D297353CC}">
              <c16:uniqueId val="{00000013-6300-49D6-B0E1-D0AD50867C3D}"/>
            </c:ext>
          </c:extLst>
        </c:ser>
        <c:dLbls>
          <c:showLegendKey val="0"/>
          <c:showVal val="1"/>
          <c:showCatName val="0"/>
          <c:showSerName val="0"/>
          <c:showPercent val="0"/>
          <c:showBubbleSize val="0"/>
        </c:dLbls>
        <c:axId val="469661808"/>
        <c:axId val="469662200"/>
      </c:scatterChart>
      <c:valAx>
        <c:axId val="469661808"/>
        <c:scaling>
          <c:orientation val="minMax"/>
          <c:max val="8.2999999999999989"/>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662200"/>
        <c:crosses val="autoZero"/>
        <c:crossBetween val="midCat"/>
      </c:valAx>
      <c:valAx>
        <c:axId val="469662200"/>
        <c:scaling>
          <c:orientation val="minMax"/>
          <c:max val="5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96618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の発行にあたっては新規発行額を元金償還額以内とすることを基本として、市債残高の減少に努めていることから、地方債の元利償還金や準元利償還金は減少しており、実質公債費比率は改善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年度からは、小田原市土地開発公社の経営健全化計画（Ｈ</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）に基づく供用済土地の買い戻しを進めたことにより増加傾向が続いたが、対応する債務負担行為に基づく支出予定額が減少傾向となっている。また、平成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年度については一般会計等の地方債残高も前年度比減となっている。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さらに充当可能財源とされる基金残高が増加していることから、将来負担比率は順調に減少しており、平成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年度は「算定なし」となった。</a:t>
          </a:r>
        </a:p>
        <a:p>
          <a:r>
            <a:rPr kumimoji="1" lang="ja-JP" altLang="en-US" sz="1400">
              <a:latin typeface="ＭＳ ゴシック" pitchFamily="49" charset="-128"/>
              <a:ea typeface="ＭＳ ゴシック" pitchFamily="49" charset="-128"/>
            </a:rPr>
            <a:t>　今後は、大規模事業の進展により地方債残高が増加することが見込まれる一方、老朽化した公共施設の維持管理が喫緊の課題となっていることから、これまで以上に投資と負担のバランスを意識した財政運営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神奈川県小田原市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年度は、市民ホール整備基金を新設したことにより、その他特定目的基金の残高が大きく増となっている。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財政調整基金についても、決算剰余金の積立てを進めることにより、一定規模の残高を確保することに努めている。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一部のその他特定目的基金の事業充当の考え方が緩和されるため、適正な事業充当に努めるとともに、財政調整基金を中心とした基金残高については今後の財政運営を考慮しながら一定程度確保できるよう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市民ホール整備基金：市民ホールの整備に要する経費に充てる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社会福祉基金：低所得世帯、児童、母子家庭及び父子家庭、老人並びに心身障害者の福祉の向上を図る事業の経費に充てる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ふるさとみどり基金：緑豊かな都市づくりに係る事業の経費に充てる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スポーツ振興・教育環境改善基金：市民のスポーツの振興及び本市の未来を担う子どもたちのための教育環境の改善に要する経費に充てる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ふるさと文化基金：文化の振興に係る事業の経費に充てる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年度は、市民ホール整備基金を新設したことにより、その他特定目的基金の残高が大きく増となっている。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年度に新設したスポーツ振興・教育環境改善基金は平成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年度までの時限であることから、毎年所要額を繰り入れて学校施設改修等の事業に充当している。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スポーツ振興・教育環境改善基金は平成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年度までの時限運用であること、市民ホール整備は平成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年度に完了すること等から、その他特定目的基金全体の残高は今後減少することが見込まれる。一方で、平成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年度以降、一部のその他特定目的基金の事業充当の考え方が緩和されることから、適正な運用に努めると同時に、一定程度の残高を確保できるよう努めたい。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財政調整基金については、歳入不足を補てんするために繰入れを行う一方、決算剰余金の積立てを一定規模で行うことにより、残高は増加傾向となっている。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つの目安となっている標準財政規模の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は上回っているが、今後の大規模事業の進展や災害等の緊急的な対応に備えるためにも、健全な財政運営を行いながらも残高を確保していくよう努めたい。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84355FE-7810-4CCF-9FAD-5FA3CD122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91A7373-9197-48CA-95A9-80866CDB6F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D44D4218-B8CA-402D-A277-46A5C7C083E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059493DF-70FD-4786-BB99-D0F37139D72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947F39A2-26C5-419E-AFA7-0AF8AD0EA99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7300974E-C95A-4437-B070-A363CFD550B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D069D01-32E5-4941-800B-A97618BE0EE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683F4230-2480-438C-8D6D-4A6E936140A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E6400AE2-E12A-4D9E-B513-46E8E85C772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1D1D675D-0623-46FC-A529-7231AA5C447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735B6C2B-DAA7-4A7D-9DD4-67654A15CAA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6DE3526D-2397-4A57-A71C-D5647DA5365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CF0AB164-AD60-4AD0-B6BB-9CA815EDB0F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9985CA88-7129-4609-AF93-FB73CBCFE1A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192,674
190,487
113.81
71,784,800
67,715,231
3,848,495
37,945,386
49,972,999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426D9AC5-D60F-470B-83F0-4F3A01C82CD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BDDC5D69-6F2E-4F65-A0F7-EAE03613147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9206EE6C-3D56-455F-9B23-23BB41C7D69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CEA03A28-31D7-4618-97A1-539259D24D3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7B35CC4B-FB8E-480C-A437-D86A5F344F4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C9DDFC9E-2347-4713-AF19-ED9A1871F9D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DD0F1BEC-E63E-4332-81E1-CBC87C4C828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5723E079-0AED-492D-ABC0-201EABCD118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BFD86DA0-7B9D-40B5-89E5-AE54668399E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A6FE9550-6791-45F9-806E-01A653E55AB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9DCC5321-0EED-419D-B697-F0F8109111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762909F8-123E-4D3B-B81C-0C57D949089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28C9662D-29A7-471E-9973-C5BC1BC3AA0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2AE5DA50-8B38-48D7-A609-F0D4872F774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18EB24AD-FC40-4005-90A6-D294493D2D2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DB57003B-A16B-438B-B341-1A011C68F2F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EE8415E-D1B0-4A68-9AA4-C528CFAC218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a:extLst>
            <a:ext uri="{FF2B5EF4-FFF2-40B4-BE49-F238E27FC236}">
              <a16:creationId xmlns:a16="http://schemas.microsoft.com/office/drawing/2014/main" id="{D83BF1F1-AACF-4C38-AFDD-182EB4C3196B}"/>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a:extLst>
            <a:ext uri="{FF2B5EF4-FFF2-40B4-BE49-F238E27FC236}">
              <a16:creationId xmlns:a16="http://schemas.microsoft.com/office/drawing/2014/main" id="{EEE256B4-5BFB-49E1-BB06-3C832773EC59}"/>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a:extLst>
            <a:ext uri="{FF2B5EF4-FFF2-40B4-BE49-F238E27FC236}">
              <a16:creationId xmlns:a16="http://schemas.microsoft.com/office/drawing/2014/main" id="{02C546B5-27D3-4F59-A1FA-FB68E3B45F17}"/>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a:extLst>
            <a:ext uri="{FF2B5EF4-FFF2-40B4-BE49-F238E27FC236}">
              <a16:creationId xmlns:a16="http://schemas.microsoft.com/office/drawing/2014/main" id="{0AFA4724-63F4-4E1A-81F8-9B1325408569}"/>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78460D02-B791-4E14-BE84-123C29B9BCC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6FB1FF6E-E3A8-4B41-A219-F8B94ED7EDF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8F473D1D-D1BD-4E93-A462-84950659A6D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B5BCC07D-71E4-474A-B823-B51E977FA34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1DBB1371-3C13-4FB4-AAF4-A947609C8C0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DB05AE28-664A-4CEE-9FAE-3B18772731F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5D90BC9C-E124-494A-969C-C026AB9A153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9DF4EDF7-540C-4B82-B045-C0A21881177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AFC9B76C-67DE-49A0-8B62-A66BBA67045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A7828B1B-A4F8-4D37-8FEE-A4C4A5D5F31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B8FDADDD-C8C4-4F1A-922E-95D153CB17D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D44802F9-4E23-4DA9-A03C-5241AFE8D45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348C4A91-772F-4E90-8E39-8058AF23DB6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の大半が完成から数十年が経過しており、耐用年数を超過しているものも多く存在している。今後、公共施設等総合管理計画と付随する個別計画に基づき、統廃合・転用・複合化等による公共施設の適正配置と長寿命化等による大規模改修を並行して行うことにより、適正な資産管理を押し進めていく必要がある。</a:t>
          </a: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id="{7F4BF4E4-CE54-4411-A4B1-EB13E6684C7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id="{90B1EC2A-B4C0-45FB-A64F-AA32BF7A000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a:extLst>
            <a:ext uri="{FF2B5EF4-FFF2-40B4-BE49-F238E27FC236}">
              <a16:creationId xmlns:a16="http://schemas.microsoft.com/office/drawing/2014/main" id="{BCB49419-8617-419F-9AB4-19F85ED7A66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a:extLst>
            <a:ext uri="{FF2B5EF4-FFF2-40B4-BE49-F238E27FC236}">
              <a16:creationId xmlns:a16="http://schemas.microsoft.com/office/drawing/2014/main" id="{7608CDC4-B969-474D-9881-54D6A80C6757}"/>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a:extLst>
            <a:ext uri="{FF2B5EF4-FFF2-40B4-BE49-F238E27FC236}">
              <a16:creationId xmlns:a16="http://schemas.microsoft.com/office/drawing/2014/main" id="{E5FFBD8E-CD63-46B6-83F7-E38F053F9171}"/>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a:extLst>
            <a:ext uri="{FF2B5EF4-FFF2-40B4-BE49-F238E27FC236}">
              <a16:creationId xmlns:a16="http://schemas.microsoft.com/office/drawing/2014/main" id="{AF64FA36-C2C8-4773-8088-719671885202}"/>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a:extLst>
            <a:ext uri="{FF2B5EF4-FFF2-40B4-BE49-F238E27FC236}">
              <a16:creationId xmlns:a16="http://schemas.microsoft.com/office/drawing/2014/main" id="{036FE7EF-B59B-428E-ABC0-F4B3B6E1A1ED}"/>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a:extLst>
            <a:ext uri="{FF2B5EF4-FFF2-40B4-BE49-F238E27FC236}">
              <a16:creationId xmlns:a16="http://schemas.microsoft.com/office/drawing/2014/main" id="{1B1E3749-E367-4143-A6FB-C63A4E90FD4B}"/>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a:extLst>
            <a:ext uri="{FF2B5EF4-FFF2-40B4-BE49-F238E27FC236}">
              <a16:creationId xmlns:a16="http://schemas.microsoft.com/office/drawing/2014/main" id="{F6F5E9FF-BA03-40C7-8E68-0A4F64BAAD15}"/>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a:extLst>
            <a:ext uri="{FF2B5EF4-FFF2-40B4-BE49-F238E27FC236}">
              <a16:creationId xmlns:a16="http://schemas.microsoft.com/office/drawing/2014/main" id="{387B71DC-B162-446E-8200-A3179793AE9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a:extLst>
            <a:ext uri="{FF2B5EF4-FFF2-40B4-BE49-F238E27FC236}">
              <a16:creationId xmlns:a16="http://schemas.microsoft.com/office/drawing/2014/main" id="{17347CAD-2062-4432-A49F-7F4D53F1C999}"/>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84C42948-632E-452C-AFBD-13C6B09A2D0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1049748F-4785-4A22-89C7-7EE1D30995F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29AB6BB8-DA2E-42E8-8DA4-38179E8B515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4" name="直線コネクタ 63">
          <a:extLst>
            <a:ext uri="{FF2B5EF4-FFF2-40B4-BE49-F238E27FC236}">
              <a16:creationId xmlns:a16="http://schemas.microsoft.com/office/drawing/2014/main" id="{69D9FF52-C5F6-443F-B257-567347826BA0}"/>
            </a:ext>
          </a:extLst>
        </xdr:cNvPr>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5" name="有形固定資産減価償却率最小値テキスト">
          <a:extLst>
            <a:ext uri="{FF2B5EF4-FFF2-40B4-BE49-F238E27FC236}">
              <a16:creationId xmlns:a16="http://schemas.microsoft.com/office/drawing/2014/main" id="{6B0FF491-886E-4D9F-BB1F-2D2BF8F89ACD}"/>
            </a:ext>
          </a:extLst>
        </xdr:cNvPr>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6" name="直線コネクタ 65">
          <a:extLst>
            <a:ext uri="{FF2B5EF4-FFF2-40B4-BE49-F238E27FC236}">
              <a16:creationId xmlns:a16="http://schemas.microsoft.com/office/drawing/2014/main" id="{61899292-5114-4669-BAC7-E043634BC473}"/>
            </a:ext>
          </a:extLst>
        </xdr:cNvPr>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7" name="有形固定資産減価償却率最大値テキスト">
          <a:extLst>
            <a:ext uri="{FF2B5EF4-FFF2-40B4-BE49-F238E27FC236}">
              <a16:creationId xmlns:a16="http://schemas.microsoft.com/office/drawing/2014/main" id="{75089198-02D4-4B71-A4C4-7DC36DBAEF4B}"/>
            </a:ext>
          </a:extLst>
        </xdr:cNvPr>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8" name="直線コネクタ 67">
          <a:extLst>
            <a:ext uri="{FF2B5EF4-FFF2-40B4-BE49-F238E27FC236}">
              <a16:creationId xmlns:a16="http://schemas.microsoft.com/office/drawing/2014/main" id="{913447B4-C78E-447D-9E7A-D077851DBA13}"/>
            </a:ext>
          </a:extLst>
        </xdr:cNvPr>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71010</xdr:rowOff>
    </xdr:from>
    <xdr:ext cx="405111" cy="259045"/>
    <xdr:sp macro="" textlink="">
      <xdr:nvSpPr>
        <xdr:cNvPr id="69" name="有形固定資産減価償却率平均値テキスト">
          <a:extLst>
            <a:ext uri="{FF2B5EF4-FFF2-40B4-BE49-F238E27FC236}">
              <a16:creationId xmlns:a16="http://schemas.microsoft.com/office/drawing/2014/main" id="{9B9B3F27-2559-4FEE-A975-F3CAD86177B5}"/>
            </a:ext>
          </a:extLst>
        </xdr:cNvPr>
        <xdr:cNvSpPr txBox="1"/>
      </xdr:nvSpPr>
      <xdr:spPr>
        <a:xfrm>
          <a:off x="4813300" y="5643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70" name="フローチャート: 判断 69">
          <a:extLst>
            <a:ext uri="{FF2B5EF4-FFF2-40B4-BE49-F238E27FC236}">
              <a16:creationId xmlns:a16="http://schemas.microsoft.com/office/drawing/2014/main" id="{8B415163-35E2-44D9-BEEB-112B777B88A6}"/>
            </a:ext>
          </a:extLst>
        </xdr:cNvPr>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1" name="フローチャート: 判断 70">
          <a:extLst>
            <a:ext uri="{FF2B5EF4-FFF2-40B4-BE49-F238E27FC236}">
              <a16:creationId xmlns:a16="http://schemas.microsoft.com/office/drawing/2014/main" id="{F0FFF71F-3B04-4870-807D-2E313B44FF88}"/>
            </a:ext>
          </a:extLst>
        </xdr:cNvPr>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2" name="フローチャート: 判断 71">
          <a:extLst>
            <a:ext uri="{FF2B5EF4-FFF2-40B4-BE49-F238E27FC236}">
              <a16:creationId xmlns:a16="http://schemas.microsoft.com/office/drawing/2014/main" id="{D344A217-029D-4A8E-B4D2-0BF89F9DC300}"/>
            </a:ext>
          </a:extLst>
        </xdr:cNvPr>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607AE42D-D372-499E-9C37-7E285DCAA19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E0C86465-41F9-4C55-9633-1DE3495FDA8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6F47C92-F23A-4031-A115-D49D3FB8272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1650EBC-BEDE-4B6C-A133-BD5F952CE74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D8B5217-57B9-47EE-9982-EFD37A37B54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138811</xdr:rowOff>
    </xdr:from>
    <xdr:to>
      <xdr:col>23</xdr:col>
      <xdr:colOff>136525</xdr:colOff>
      <xdr:row>30</xdr:row>
      <xdr:rowOff>68961</xdr:rowOff>
    </xdr:to>
    <xdr:sp macro="" textlink="">
      <xdr:nvSpPr>
        <xdr:cNvPr id="78" name="楕円 77">
          <a:extLst>
            <a:ext uri="{FF2B5EF4-FFF2-40B4-BE49-F238E27FC236}">
              <a16:creationId xmlns:a16="http://schemas.microsoft.com/office/drawing/2014/main" id="{CA693804-32BE-43EC-B932-BDD1E1CF26F6}"/>
            </a:ext>
          </a:extLst>
        </xdr:cNvPr>
        <xdr:cNvSpPr/>
      </xdr:nvSpPr>
      <xdr:spPr>
        <a:xfrm>
          <a:off x="47117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117238</xdr:rowOff>
    </xdr:from>
    <xdr:ext cx="405111" cy="259045"/>
    <xdr:sp macro="" textlink="">
      <xdr:nvSpPr>
        <xdr:cNvPr id="79" name="有形固定資産減価償却率該当値テキスト">
          <a:extLst>
            <a:ext uri="{FF2B5EF4-FFF2-40B4-BE49-F238E27FC236}">
              <a16:creationId xmlns:a16="http://schemas.microsoft.com/office/drawing/2014/main" id="{5181CA88-8DFA-4629-94E9-4D2B780769D5}"/>
            </a:ext>
          </a:extLst>
        </xdr:cNvPr>
        <xdr:cNvSpPr txBox="1"/>
      </xdr:nvSpPr>
      <xdr:spPr>
        <a:xfrm>
          <a:off x="4813300"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40767</xdr:rowOff>
    </xdr:from>
    <xdr:to>
      <xdr:col>19</xdr:col>
      <xdr:colOff>187325</xdr:colOff>
      <xdr:row>30</xdr:row>
      <xdr:rowOff>142367</xdr:rowOff>
    </xdr:to>
    <xdr:sp macro="" textlink="">
      <xdr:nvSpPr>
        <xdr:cNvPr id="80" name="楕円 79">
          <a:extLst>
            <a:ext uri="{FF2B5EF4-FFF2-40B4-BE49-F238E27FC236}">
              <a16:creationId xmlns:a16="http://schemas.microsoft.com/office/drawing/2014/main" id="{8728B1FD-14A2-4C80-81FA-CC43A5CDABEE}"/>
            </a:ext>
          </a:extLst>
        </xdr:cNvPr>
        <xdr:cNvSpPr/>
      </xdr:nvSpPr>
      <xdr:spPr>
        <a:xfrm>
          <a:off x="40005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18161</xdr:rowOff>
    </xdr:from>
    <xdr:to>
      <xdr:col>23</xdr:col>
      <xdr:colOff>85725</xdr:colOff>
      <xdr:row>30</xdr:row>
      <xdr:rowOff>91567</xdr:rowOff>
    </xdr:to>
    <xdr:cxnSp macro="">
      <xdr:nvCxnSpPr>
        <xdr:cNvPr id="81" name="直線コネクタ 80">
          <a:extLst>
            <a:ext uri="{FF2B5EF4-FFF2-40B4-BE49-F238E27FC236}">
              <a16:creationId xmlns:a16="http://schemas.microsoft.com/office/drawing/2014/main" id="{985C45E3-727C-4B89-AAF8-33EC7C2CE586}"/>
            </a:ext>
          </a:extLst>
        </xdr:cNvPr>
        <xdr:cNvCxnSpPr/>
      </xdr:nvCxnSpPr>
      <xdr:spPr>
        <a:xfrm flipV="1">
          <a:off x="4051300" y="5933186"/>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107315</xdr:rowOff>
    </xdr:from>
    <xdr:to>
      <xdr:col>15</xdr:col>
      <xdr:colOff>187325</xdr:colOff>
      <xdr:row>29</xdr:row>
      <xdr:rowOff>37465</xdr:rowOff>
    </xdr:to>
    <xdr:sp macro="" textlink="">
      <xdr:nvSpPr>
        <xdr:cNvPr id="82" name="楕円 81">
          <a:extLst>
            <a:ext uri="{FF2B5EF4-FFF2-40B4-BE49-F238E27FC236}">
              <a16:creationId xmlns:a16="http://schemas.microsoft.com/office/drawing/2014/main" id="{7337BD9A-48ED-41E1-9D67-2E75A4C495A9}"/>
            </a:ext>
          </a:extLst>
        </xdr:cNvPr>
        <xdr:cNvSpPr/>
      </xdr:nvSpPr>
      <xdr:spPr>
        <a:xfrm>
          <a:off x="3238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158115</xdr:rowOff>
    </xdr:from>
    <xdr:to>
      <xdr:col>19</xdr:col>
      <xdr:colOff>136525</xdr:colOff>
      <xdr:row>30</xdr:row>
      <xdr:rowOff>91567</xdr:rowOff>
    </xdr:to>
    <xdr:cxnSp macro="">
      <xdr:nvCxnSpPr>
        <xdr:cNvPr id="83" name="直線コネクタ 82">
          <a:extLst>
            <a:ext uri="{FF2B5EF4-FFF2-40B4-BE49-F238E27FC236}">
              <a16:creationId xmlns:a16="http://schemas.microsoft.com/office/drawing/2014/main" id="{749631DC-0F22-4051-87ED-D6D1B86FC3A7}"/>
            </a:ext>
          </a:extLst>
        </xdr:cNvPr>
        <xdr:cNvCxnSpPr/>
      </xdr:nvCxnSpPr>
      <xdr:spPr>
        <a:xfrm>
          <a:off x="3289300" y="5730240"/>
          <a:ext cx="762000" cy="2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4" name="n_1aveValue有形固定資産減価償却率">
          <a:extLst>
            <a:ext uri="{FF2B5EF4-FFF2-40B4-BE49-F238E27FC236}">
              <a16:creationId xmlns:a16="http://schemas.microsoft.com/office/drawing/2014/main" id="{EBD65CE0-73D7-42A3-B271-70004163E26E}"/>
            </a:ext>
          </a:extLst>
        </xdr:cNvPr>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13860</xdr:rowOff>
    </xdr:from>
    <xdr:ext cx="405111" cy="259045"/>
    <xdr:sp macro="" textlink="">
      <xdr:nvSpPr>
        <xdr:cNvPr id="85" name="n_2aveValue有形固定資産減価償却率">
          <a:extLst>
            <a:ext uri="{FF2B5EF4-FFF2-40B4-BE49-F238E27FC236}">
              <a16:creationId xmlns:a16="http://schemas.microsoft.com/office/drawing/2014/main" id="{B2F4D7A7-9F30-456C-BFBA-1063D52E6D98}"/>
            </a:ext>
          </a:extLst>
        </xdr:cNvPr>
        <xdr:cNvSpPr txBox="1"/>
      </xdr:nvSpPr>
      <xdr:spPr>
        <a:xfrm>
          <a:off x="3086744"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133494</xdr:rowOff>
    </xdr:from>
    <xdr:ext cx="405111" cy="259045"/>
    <xdr:sp macro="" textlink="">
      <xdr:nvSpPr>
        <xdr:cNvPr id="86" name="n_1mainValue有形固定資産減価償却率">
          <a:extLst>
            <a:ext uri="{FF2B5EF4-FFF2-40B4-BE49-F238E27FC236}">
              <a16:creationId xmlns:a16="http://schemas.microsoft.com/office/drawing/2014/main" id="{90D5D644-22D5-4886-9FE6-7A06C86083F9}"/>
            </a:ext>
          </a:extLst>
        </xdr:cNvPr>
        <xdr:cNvSpPr txBox="1"/>
      </xdr:nvSpPr>
      <xdr:spPr>
        <a:xfrm>
          <a:off x="3836044" y="6048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53992</xdr:rowOff>
    </xdr:from>
    <xdr:ext cx="405111" cy="259045"/>
    <xdr:sp macro="" textlink="">
      <xdr:nvSpPr>
        <xdr:cNvPr id="87" name="n_2mainValue有形固定資産減価償却率">
          <a:extLst>
            <a:ext uri="{FF2B5EF4-FFF2-40B4-BE49-F238E27FC236}">
              <a16:creationId xmlns:a16="http://schemas.microsoft.com/office/drawing/2014/main" id="{C4B734C6-143A-4876-8A5F-4C86623597BF}"/>
            </a:ext>
          </a:extLst>
        </xdr:cNvPr>
        <xdr:cNvSpPr txBox="1"/>
      </xdr:nvSpPr>
      <xdr:spPr>
        <a:xfrm>
          <a:off x="3086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190D129E-6EF7-467A-8716-C73E85FF27D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a:extLst>
            <a:ext uri="{FF2B5EF4-FFF2-40B4-BE49-F238E27FC236}">
              <a16:creationId xmlns:a16="http://schemas.microsoft.com/office/drawing/2014/main" id="{3A13DCD8-A489-4910-93B0-8E33110F392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a:extLst>
            <a:ext uri="{FF2B5EF4-FFF2-40B4-BE49-F238E27FC236}">
              <a16:creationId xmlns:a16="http://schemas.microsoft.com/office/drawing/2014/main" id="{61B565E9-5244-499D-A085-B92D70BF3C2D}"/>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1D31D73E-5A40-47DF-90E6-F5643BDE634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C577239C-349E-4ADE-9630-1EE7BDAEFCD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D5EB1933-6B35-4A22-A411-19380204D31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A440EF1C-4E27-45F1-A656-AE656599A7E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FAB9D3B4-C8A1-4B60-90F6-27B96974298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F46A351F-B77C-46C1-9478-EE8AED7BC61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01592B35-2DB4-4066-8BCB-7424C2B944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5B5B5868-4DEC-45DA-953E-083721DBE97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8C5B0B2F-9054-42BD-A443-C3E22548E14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5FA647AC-0163-4F46-A1A9-765135AE6E0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新発債の発行を元利償還金以内に抑制してきたことから、将来負担比率が減少傾向になっており、類似団体平均を下回ったと考えられる。施設の長寿命化等の新たな将来負担要素が発生した場合は、市債をはじめとする負債が急増しないようコントロールする必要がある。</a:t>
          </a: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C6521E67-7F17-47E1-B525-19F4E2234FC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EA63031C-C03F-49ED-8F73-9DAE5F7263F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a:extLst>
            <a:ext uri="{FF2B5EF4-FFF2-40B4-BE49-F238E27FC236}">
              <a16:creationId xmlns:a16="http://schemas.microsoft.com/office/drawing/2014/main" id="{EBC51D8D-ADA5-46B9-B067-3CB4A2FB20E5}"/>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a:extLst>
            <a:ext uri="{FF2B5EF4-FFF2-40B4-BE49-F238E27FC236}">
              <a16:creationId xmlns:a16="http://schemas.microsoft.com/office/drawing/2014/main" id="{02ECFE21-F7D2-4BCE-9633-793B7CDAC2E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a:extLst>
            <a:ext uri="{FF2B5EF4-FFF2-40B4-BE49-F238E27FC236}">
              <a16:creationId xmlns:a16="http://schemas.microsoft.com/office/drawing/2014/main" id="{A0F1542F-7803-45CA-974B-BAC3D3DB8F18}"/>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a:extLst>
            <a:ext uri="{FF2B5EF4-FFF2-40B4-BE49-F238E27FC236}">
              <a16:creationId xmlns:a16="http://schemas.microsoft.com/office/drawing/2014/main" id="{E8A67B21-FE1E-4DF9-920A-BB520FF9EE6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7" name="テキスト ボックス 106">
          <a:extLst>
            <a:ext uri="{FF2B5EF4-FFF2-40B4-BE49-F238E27FC236}">
              <a16:creationId xmlns:a16="http://schemas.microsoft.com/office/drawing/2014/main" id="{E0B222F9-4600-4BE1-A141-2073601F7415}"/>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a:extLst>
            <a:ext uri="{FF2B5EF4-FFF2-40B4-BE49-F238E27FC236}">
              <a16:creationId xmlns:a16="http://schemas.microsoft.com/office/drawing/2014/main" id="{F0299686-7BA1-464F-B25E-F4AC7C37980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9" name="テキスト ボックス 108">
          <a:extLst>
            <a:ext uri="{FF2B5EF4-FFF2-40B4-BE49-F238E27FC236}">
              <a16:creationId xmlns:a16="http://schemas.microsoft.com/office/drawing/2014/main" id="{B6E7C9B3-288B-441A-A95D-B352064E3775}"/>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a:extLst>
            <a:ext uri="{FF2B5EF4-FFF2-40B4-BE49-F238E27FC236}">
              <a16:creationId xmlns:a16="http://schemas.microsoft.com/office/drawing/2014/main" id="{C0F2C31A-EC57-4CB3-B061-20BDDC7697D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1" name="テキスト ボックス 110">
          <a:extLst>
            <a:ext uri="{FF2B5EF4-FFF2-40B4-BE49-F238E27FC236}">
              <a16:creationId xmlns:a16="http://schemas.microsoft.com/office/drawing/2014/main" id="{1789475E-A80D-4D35-B5FA-2C6DE2253863}"/>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a:extLst>
            <a:ext uri="{FF2B5EF4-FFF2-40B4-BE49-F238E27FC236}">
              <a16:creationId xmlns:a16="http://schemas.microsoft.com/office/drawing/2014/main" id="{5C952AAC-388C-4A40-84F8-08DD1CF214F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3" name="テキスト ボックス 112">
          <a:extLst>
            <a:ext uri="{FF2B5EF4-FFF2-40B4-BE49-F238E27FC236}">
              <a16:creationId xmlns:a16="http://schemas.microsoft.com/office/drawing/2014/main" id="{402D7CEF-036E-491B-938B-527ECD33595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a:extLst>
            <a:ext uri="{FF2B5EF4-FFF2-40B4-BE49-F238E27FC236}">
              <a16:creationId xmlns:a16="http://schemas.microsoft.com/office/drawing/2014/main" id="{586BF467-931B-4D4F-92F6-DFAFE5368C9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a:extLst>
            <a:ext uri="{FF2B5EF4-FFF2-40B4-BE49-F238E27FC236}">
              <a16:creationId xmlns:a16="http://schemas.microsoft.com/office/drawing/2014/main" id="{6F03A196-0B09-4E7F-ABF2-E2BA6E33DDF2}"/>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a:extLst>
            <a:ext uri="{FF2B5EF4-FFF2-40B4-BE49-F238E27FC236}">
              <a16:creationId xmlns:a16="http://schemas.microsoft.com/office/drawing/2014/main" id="{B50264BA-4941-4FEB-9F18-76D5E79BB78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17" name="直線コネクタ 116">
          <a:extLst>
            <a:ext uri="{FF2B5EF4-FFF2-40B4-BE49-F238E27FC236}">
              <a16:creationId xmlns:a16="http://schemas.microsoft.com/office/drawing/2014/main" id="{E3BC7889-6E36-468A-9184-A1CCEF6F0EB8}"/>
            </a:ext>
          </a:extLst>
        </xdr:cNvPr>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8" name="債務償還可能年数最小値テキスト">
          <a:extLst>
            <a:ext uri="{FF2B5EF4-FFF2-40B4-BE49-F238E27FC236}">
              <a16:creationId xmlns:a16="http://schemas.microsoft.com/office/drawing/2014/main" id="{C5FC0EC4-6D4C-4446-921F-88CD92619307}"/>
            </a:ext>
          </a:extLst>
        </xdr:cNvPr>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9" name="直線コネクタ 118">
          <a:extLst>
            <a:ext uri="{FF2B5EF4-FFF2-40B4-BE49-F238E27FC236}">
              <a16:creationId xmlns:a16="http://schemas.microsoft.com/office/drawing/2014/main" id="{6F14E73D-808D-497B-9B0B-4FFE19723D97}"/>
            </a:ext>
          </a:extLst>
        </xdr:cNvPr>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20" name="債務償還可能年数最大値テキスト">
          <a:extLst>
            <a:ext uri="{FF2B5EF4-FFF2-40B4-BE49-F238E27FC236}">
              <a16:creationId xmlns:a16="http://schemas.microsoft.com/office/drawing/2014/main" id="{8A9DF24E-57DA-4A56-B23C-65A4A895A9E4}"/>
            </a:ext>
          </a:extLst>
        </xdr:cNvPr>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1" name="直線コネクタ 120">
          <a:extLst>
            <a:ext uri="{FF2B5EF4-FFF2-40B4-BE49-F238E27FC236}">
              <a16:creationId xmlns:a16="http://schemas.microsoft.com/office/drawing/2014/main" id="{23A07EFA-923B-44C5-8609-26B3A00115B8}"/>
            </a:ext>
          </a:extLst>
        </xdr:cNvPr>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17585</xdr:rowOff>
    </xdr:from>
    <xdr:ext cx="340478" cy="259045"/>
    <xdr:sp macro="" textlink="">
      <xdr:nvSpPr>
        <xdr:cNvPr id="122" name="債務償還可能年数平均値テキスト">
          <a:extLst>
            <a:ext uri="{FF2B5EF4-FFF2-40B4-BE49-F238E27FC236}">
              <a16:creationId xmlns:a16="http://schemas.microsoft.com/office/drawing/2014/main" id="{16E6C7A8-17DC-4D4E-A034-736574472CF0}"/>
            </a:ext>
          </a:extLst>
        </xdr:cNvPr>
        <xdr:cNvSpPr txBox="1"/>
      </xdr:nvSpPr>
      <xdr:spPr>
        <a:xfrm>
          <a:off x="14846300" y="5761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3" name="フローチャート: 判断 122">
          <a:extLst>
            <a:ext uri="{FF2B5EF4-FFF2-40B4-BE49-F238E27FC236}">
              <a16:creationId xmlns:a16="http://schemas.microsoft.com/office/drawing/2014/main" id="{5C950EF8-A833-4D84-9E3F-9CE304BF6E78}"/>
            </a:ext>
          </a:extLst>
        </xdr:cNvPr>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CDDA62E5-F507-4BEF-AC3C-E44A9F5D747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E3E1A5D1-AF93-4D9F-8550-94D7A0D75BA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8611B8CF-6D55-4243-9A6C-96EBDB66B3E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B35BFABC-41F6-40F2-A0A8-9A3B13D0736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A17CC0D5-6C4C-405D-B801-042FC5A9756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57150</xdr:rowOff>
    </xdr:from>
    <xdr:to>
      <xdr:col>76</xdr:col>
      <xdr:colOff>73025</xdr:colOff>
      <xdr:row>31</xdr:row>
      <xdr:rowOff>158750</xdr:rowOff>
    </xdr:to>
    <xdr:sp macro="" textlink="">
      <xdr:nvSpPr>
        <xdr:cNvPr id="129" name="楕円 128">
          <a:extLst>
            <a:ext uri="{FF2B5EF4-FFF2-40B4-BE49-F238E27FC236}">
              <a16:creationId xmlns:a16="http://schemas.microsoft.com/office/drawing/2014/main" id="{7A5424C2-2A2A-415B-B048-8E18979A1D25}"/>
            </a:ext>
          </a:extLst>
        </xdr:cNvPr>
        <xdr:cNvSpPr/>
      </xdr:nvSpPr>
      <xdr:spPr>
        <a:xfrm>
          <a:off x="147447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35577</xdr:rowOff>
    </xdr:from>
    <xdr:ext cx="340478" cy="259045"/>
    <xdr:sp macro="" textlink="">
      <xdr:nvSpPr>
        <xdr:cNvPr id="130" name="債務償還可能年数該当値テキスト">
          <a:extLst>
            <a:ext uri="{FF2B5EF4-FFF2-40B4-BE49-F238E27FC236}">
              <a16:creationId xmlns:a16="http://schemas.microsoft.com/office/drawing/2014/main" id="{07F763BB-05FC-428E-868F-9983A784982C}"/>
            </a:ext>
          </a:extLst>
        </xdr:cNvPr>
        <xdr:cNvSpPr txBox="1"/>
      </xdr:nvSpPr>
      <xdr:spPr>
        <a:xfrm>
          <a:off x="14846300" y="6122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a:extLst>
            <a:ext uri="{FF2B5EF4-FFF2-40B4-BE49-F238E27FC236}">
              <a16:creationId xmlns:a16="http://schemas.microsoft.com/office/drawing/2014/main" id="{FF51B56C-8C0B-4BA0-A029-278B825E108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a:extLst>
            <a:ext uri="{FF2B5EF4-FFF2-40B4-BE49-F238E27FC236}">
              <a16:creationId xmlns:a16="http://schemas.microsoft.com/office/drawing/2014/main" id="{13899A1F-AA8C-4743-AF26-713A9B153CD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a:extLst>
            <a:ext uri="{FF2B5EF4-FFF2-40B4-BE49-F238E27FC236}">
              <a16:creationId xmlns:a16="http://schemas.microsoft.com/office/drawing/2014/main" id="{AF13A34A-11F7-4395-AA49-64949BC34BE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a:extLst>
            <a:ext uri="{FF2B5EF4-FFF2-40B4-BE49-F238E27FC236}">
              <a16:creationId xmlns:a16="http://schemas.microsoft.com/office/drawing/2014/main" id="{113A5E8E-B0F8-4A89-A629-7FD2D5AF333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a:extLst>
            <a:ext uri="{FF2B5EF4-FFF2-40B4-BE49-F238E27FC236}">
              <a16:creationId xmlns:a16="http://schemas.microsoft.com/office/drawing/2014/main" id="{A4A228FC-5FE0-464A-84C1-15DE5EBA39B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a:extLst>
            <a:ext uri="{FF2B5EF4-FFF2-40B4-BE49-F238E27FC236}">
              <a16:creationId xmlns:a16="http://schemas.microsoft.com/office/drawing/2014/main" id="{2AFE3A50-C7D2-4CD0-BE85-ABF8BAA48F2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CDC1DE-743B-4936-91F6-541C2FBBB6F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32CD1F7-FACE-40F1-8437-E434749DF72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A7DA8C3-D988-49D1-B591-D858E688CC7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0F2C477-C564-4AD7-B8FE-C62AD2B78D3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CB6B7D5-F2C3-460F-8B6F-EFBE77151C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8EA8E95-EA00-4D63-B0C0-1298E4B4727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DA688AA-C0A7-49D7-871F-FF868235E9A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EB30EF3-9F0B-454E-A137-48FD26A81C7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677C5AA-D447-4976-BF28-FAF0D8890B8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9C21D79-D31E-4008-A01D-6B43F25E2C8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192,674
190,487
113.81
71,784,800
67,715,231
3,848,495
37,945,386
49,972,999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2DFE6DC-8167-4F3C-AD36-28BCFF638AC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27A2EA7-D671-4581-94F2-A8217D13C96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F5382A6-3634-4A82-A6C8-3379141F9F0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BC143F7-2BBC-47E2-8E9E-698E6EA80F8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70FBDEC-5A8E-4DB0-97C3-E80A42A53B4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5E69A3C-0EEF-4165-B9BC-D482B958716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B79E185-F63C-4532-9C70-8D752E885B2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213934E-D43B-42CB-9542-58FFB8AC625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BB6B5C6-D6D6-4E5E-A95F-2E5B12DD29D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58BAB87-58BB-4AA9-A6CA-0CCEEB0E85B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78990DD-FEBC-402C-B57F-3513FA71D59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03D321C-0C93-4803-A65D-8F3398ECC6F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FF2ED2A-F0C7-479B-9CA0-4F5FED82047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3356E14-3A4A-4459-9383-554B20A35B0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BF8C803-3999-499C-8A92-EE71B01F800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78883B2-B7F6-485B-BA68-C57F8893ED2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DE66A29-69F1-4EBA-9868-59814116F9C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3A2F74E-E257-4EA4-A9A2-BEFC599D839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F3148176-31B1-4719-A426-5E2E61F58F56}"/>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B49CC1D-5E10-400D-AFB2-4DD5FF584D3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F9515CC-4707-4F67-BD5F-7B1E60A627C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290C0A0-8A9A-48A3-BB9E-23D5782A8A6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0EECB1A-DF1C-4D7A-8BD0-2A72EF443FE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0218F42-9653-4AD3-BE3B-12F4D59AA9F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12F5EA1-56F9-4FEB-B19E-D3654717CD1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3FD8842-417B-4DA6-BF9B-E57DBC467B6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3965E0E-6C83-43F9-B09B-69E602EC9D9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E4E820B-B5FD-4FB5-B109-E974064B009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6547FE4-87C8-494E-B03C-7167CCAF837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F90BBF1-C5ED-4E45-98AE-C027383DD3B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F07514B4-EE8A-427E-952E-1180582B122B}"/>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C5D79155-8782-406B-9F75-49CF0177B9E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3F1433E8-6D37-483E-9A1F-0C3827E62FAC}"/>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43CF661D-C788-4E84-8346-165BD7C67F0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29F429E6-5463-48CD-99AD-8527EDCE9AB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B6796E74-0D22-42C3-8A55-982AC5B2F2B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D92DF398-6BF4-4C9D-A297-46A9F338E3D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ACD138D2-F99C-40F9-89AA-5CF23CCAC2D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C8213B00-8ACC-4819-8895-188C3853ACA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D13A7532-DE11-4004-806E-28CA3D9A628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736ED2BA-99D2-4022-929B-98E6D848CB56}"/>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5CE4501F-BF44-4797-B354-6C0A1F40FCD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A208FAAF-846E-4D40-8B31-A7A0B0C7A8E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1DE51E5F-AC5E-4998-A217-59E969C3135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a:extLst>
            <a:ext uri="{FF2B5EF4-FFF2-40B4-BE49-F238E27FC236}">
              <a16:creationId xmlns:a16="http://schemas.microsoft.com/office/drawing/2014/main" id="{EE5BFBC9-1915-4EC0-BBA7-AB10B30111C2}"/>
            </a:ext>
          </a:extLst>
        </xdr:cNvPr>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a:extLst>
            <a:ext uri="{FF2B5EF4-FFF2-40B4-BE49-F238E27FC236}">
              <a16:creationId xmlns:a16="http://schemas.microsoft.com/office/drawing/2014/main" id="{A56B72A4-BAC7-43A7-8758-5AF8A74F3B4A}"/>
            </a:ext>
          </a:extLst>
        </xdr:cNvPr>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a:extLst>
            <a:ext uri="{FF2B5EF4-FFF2-40B4-BE49-F238E27FC236}">
              <a16:creationId xmlns:a16="http://schemas.microsoft.com/office/drawing/2014/main" id="{B276B8E6-6901-4C0A-81F6-813D6131C16B}"/>
            </a:ext>
          </a:extLst>
        </xdr:cNvPr>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a:extLst>
            <a:ext uri="{FF2B5EF4-FFF2-40B4-BE49-F238E27FC236}">
              <a16:creationId xmlns:a16="http://schemas.microsoft.com/office/drawing/2014/main" id="{7EB18CD6-0828-4E5D-8B1D-79B4A02F342D}"/>
            </a:ext>
          </a:extLst>
        </xdr:cNvPr>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a:extLst>
            <a:ext uri="{FF2B5EF4-FFF2-40B4-BE49-F238E27FC236}">
              <a16:creationId xmlns:a16="http://schemas.microsoft.com/office/drawing/2014/main" id="{C71EB633-5B54-4877-AF51-3D12D0E4D9E2}"/>
            </a:ext>
          </a:extLst>
        </xdr:cNvPr>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95902</xdr:rowOff>
    </xdr:from>
    <xdr:ext cx="405111" cy="259045"/>
    <xdr:sp macro="" textlink="">
      <xdr:nvSpPr>
        <xdr:cNvPr id="61" name="【道路】&#10;有形固定資産減価償却率平均値テキスト">
          <a:extLst>
            <a:ext uri="{FF2B5EF4-FFF2-40B4-BE49-F238E27FC236}">
              <a16:creationId xmlns:a16="http://schemas.microsoft.com/office/drawing/2014/main" id="{40D1F413-BFD7-4BC9-AE93-E7FD5C9142DC}"/>
            </a:ext>
          </a:extLst>
        </xdr:cNvPr>
        <xdr:cNvSpPr txBox="1"/>
      </xdr:nvSpPr>
      <xdr:spPr>
        <a:xfrm>
          <a:off x="4673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a:extLst>
            <a:ext uri="{FF2B5EF4-FFF2-40B4-BE49-F238E27FC236}">
              <a16:creationId xmlns:a16="http://schemas.microsoft.com/office/drawing/2014/main" id="{10B13B3C-65C4-4667-B0C0-9C3A3153B2CF}"/>
            </a:ext>
          </a:extLst>
        </xdr:cNvPr>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a:extLst>
            <a:ext uri="{FF2B5EF4-FFF2-40B4-BE49-F238E27FC236}">
              <a16:creationId xmlns:a16="http://schemas.microsoft.com/office/drawing/2014/main" id="{051E24D9-4567-4122-ACF4-21F565EAB3A0}"/>
            </a:ext>
          </a:extLst>
        </xdr:cNvPr>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a:extLst>
            <a:ext uri="{FF2B5EF4-FFF2-40B4-BE49-F238E27FC236}">
              <a16:creationId xmlns:a16="http://schemas.microsoft.com/office/drawing/2014/main" id="{3B4DFC98-0AD3-4326-84F7-24B4DFD0A04E}"/>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F188081-4352-4C94-B740-5666BDB8F8D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CCAE766-B19E-40AF-A43B-8A088A67721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799F7DA-7F40-421C-A734-BE1797DFACA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D9E8DE1-7BC5-4296-95BD-3486616537B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D091A2C-7F6A-4B93-A446-1F6FC6DCA68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70" name="楕円 69">
          <a:extLst>
            <a:ext uri="{FF2B5EF4-FFF2-40B4-BE49-F238E27FC236}">
              <a16:creationId xmlns:a16="http://schemas.microsoft.com/office/drawing/2014/main" id="{7EAE33AB-FE20-426F-825A-CE2BA5D704FE}"/>
            </a:ext>
          </a:extLst>
        </xdr:cNvPr>
        <xdr:cNvSpPr/>
      </xdr:nvSpPr>
      <xdr:spPr>
        <a:xfrm>
          <a:off x="4584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91457</xdr:rowOff>
    </xdr:from>
    <xdr:ext cx="405111" cy="259045"/>
    <xdr:sp macro="" textlink="">
      <xdr:nvSpPr>
        <xdr:cNvPr id="71" name="【道路】&#10;有形固定資産減価償却率該当値テキスト">
          <a:extLst>
            <a:ext uri="{FF2B5EF4-FFF2-40B4-BE49-F238E27FC236}">
              <a16:creationId xmlns:a16="http://schemas.microsoft.com/office/drawing/2014/main" id="{A2F2131B-4309-49FB-A709-C76B0DE63626}"/>
            </a:ext>
          </a:extLst>
        </xdr:cNvPr>
        <xdr:cNvSpPr txBox="1"/>
      </xdr:nvSpPr>
      <xdr:spPr>
        <a:xfrm>
          <a:off x="4673600"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145415</xdr:rowOff>
    </xdr:from>
    <xdr:to>
      <xdr:col>20</xdr:col>
      <xdr:colOff>38100</xdr:colOff>
      <xdr:row>38</xdr:row>
      <xdr:rowOff>75565</xdr:rowOff>
    </xdr:to>
    <xdr:sp macro="" textlink="">
      <xdr:nvSpPr>
        <xdr:cNvPr id="72" name="楕円 71">
          <a:extLst>
            <a:ext uri="{FF2B5EF4-FFF2-40B4-BE49-F238E27FC236}">
              <a16:creationId xmlns:a16="http://schemas.microsoft.com/office/drawing/2014/main" id="{A5C3EE6D-FBA8-4039-B343-97CE82E6C22F}"/>
            </a:ext>
          </a:extLst>
        </xdr:cNvPr>
        <xdr:cNvSpPr/>
      </xdr:nvSpPr>
      <xdr:spPr>
        <a:xfrm>
          <a:off x="3746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163830</xdr:rowOff>
    </xdr:from>
    <xdr:to>
      <xdr:col>24</xdr:col>
      <xdr:colOff>63500</xdr:colOff>
      <xdr:row>38</xdr:row>
      <xdr:rowOff>24765</xdr:rowOff>
    </xdr:to>
    <xdr:cxnSp macro="">
      <xdr:nvCxnSpPr>
        <xdr:cNvPr id="73" name="直線コネクタ 72">
          <a:extLst>
            <a:ext uri="{FF2B5EF4-FFF2-40B4-BE49-F238E27FC236}">
              <a16:creationId xmlns:a16="http://schemas.microsoft.com/office/drawing/2014/main" id="{DBDDD1F0-69E2-4A35-8B7E-3780270C6CFF}"/>
            </a:ext>
          </a:extLst>
        </xdr:cNvPr>
        <xdr:cNvCxnSpPr/>
      </xdr:nvCxnSpPr>
      <xdr:spPr>
        <a:xfrm flipV="1">
          <a:off x="3797300" y="65074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135890</xdr:rowOff>
    </xdr:from>
    <xdr:to>
      <xdr:col>15</xdr:col>
      <xdr:colOff>101600</xdr:colOff>
      <xdr:row>37</xdr:row>
      <xdr:rowOff>66040</xdr:rowOff>
    </xdr:to>
    <xdr:sp macro="" textlink="">
      <xdr:nvSpPr>
        <xdr:cNvPr id="74" name="楕円 73">
          <a:extLst>
            <a:ext uri="{FF2B5EF4-FFF2-40B4-BE49-F238E27FC236}">
              <a16:creationId xmlns:a16="http://schemas.microsoft.com/office/drawing/2014/main" id="{E543930C-9A38-497D-B1CE-7330AA91777D}"/>
            </a:ext>
          </a:extLst>
        </xdr:cNvPr>
        <xdr:cNvSpPr/>
      </xdr:nvSpPr>
      <xdr:spPr>
        <a:xfrm>
          <a:off x="2857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xdr:rowOff>
    </xdr:from>
    <xdr:to>
      <xdr:col>19</xdr:col>
      <xdr:colOff>177800</xdr:colOff>
      <xdr:row>38</xdr:row>
      <xdr:rowOff>24765</xdr:rowOff>
    </xdr:to>
    <xdr:cxnSp macro="">
      <xdr:nvCxnSpPr>
        <xdr:cNvPr id="75" name="直線コネクタ 74">
          <a:extLst>
            <a:ext uri="{FF2B5EF4-FFF2-40B4-BE49-F238E27FC236}">
              <a16:creationId xmlns:a16="http://schemas.microsoft.com/office/drawing/2014/main" id="{DDA9A7CF-EF9F-4A21-9BF0-1F9EBCC1DDB3}"/>
            </a:ext>
          </a:extLst>
        </xdr:cNvPr>
        <xdr:cNvCxnSpPr/>
      </xdr:nvCxnSpPr>
      <xdr:spPr>
        <a:xfrm>
          <a:off x="2908300" y="635889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76" name="n_1aveValue【道路】&#10;有形固定資産減価償却率">
          <a:extLst>
            <a:ext uri="{FF2B5EF4-FFF2-40B4-BE49-F238E27FC236}">
              <a16:creationId xmlns:a16="http://schemas.microsoft.com/office/drawing/2014/main" id="{BD1D3D2C-C6DC-4F39-90B9-3AE00E728C1C}"/>
            </a:ext>
          </a:extLst>
        </xdr:cNvPr>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77" name="n_2aveValue【道路】&#10;有形固定資産減価償却率">
          <a:extLst>
            <a:ext uri="{FF2B5EF4-FFF2-40B4-BE49-F238E27FC236}">
              <a16:creationId xmlns:a16="http://schemas.microsoft.com/office/drawing/2014/main" id="{812BD685-EA5B-43D5-B9DE-E65FA436E1CA}"/>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66692</xdr:rowOff>
    </xdr:from>
    <xdr:ext cx="405111" cy="259045"/>
    <xdr:sp macro="" textlink="">
      <xdr:nvSpPr>
        <xdr:cNvPr id="78" name="n_1mainValue【道路】&#10;有形固定資産減価償却率">
          <a:extLst>
            <a:ext uri="{FF2B5EF4-FFF2-40B4-BE49-F238E27FC236}">
              <a16:creationId xmlns:a16="http://schemas.microsoft.com/office/drawing/2014/main" id="{249131E7-ED1D-4AF0-846E-3BAEE7FFFCA6}"/>
            </a:ext>
          </a:extLst>
        </xdr:cNvPr>
        <xdr:cNvSpPr txBox="1"/>
      </xdr:nvSpPr>
      <xdr:spPr>
        <a:xfrm>
          <a:off x="3582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79" name="n_2mainValue【道路】&#10;有形固定資産減価償却率">
          <a:extLst>
            <a:ext uri="{FF2B5EF4-FFF2-40B4-BE49-F238E27FC236}">
              <a16:creationId xmlns:a16="http://schemas.microsoft.com/office/drawing/2014/main" id="{F6ED457B-E388-42CF-9CBE-BB5EEC859383}"/>
            </a:ext>
          </a:extLst>
        </xdr:cNvPr>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97227365-2F3B-4462-8BCC-33CD57E34E5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9AAE5E6B-5152-4F34-9B12-9A79B026A8F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84660D4D-3F34-4285-ABE7-075EBD17B01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55B777B2-2CEE-496F-80CA-53BAAE2A69D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3481ED1E-C306-4EB8-A3C1-960A94E4F96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D2F45114-C4FD-42C6-A9F2-09DAE80C67A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654DC49-1EC9-49DB-B254-9E204354F8C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D94EF8D0-9377-4A28-9EED-0E84E9C6DE6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BF8D0E92-FBF3-42AE-A985-F2AD606897E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2A1AEEF8-E592-4E5A-B64E-16B97ED07DD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FAF9E55A-D07C-4F69-B2E7-D28CA2AE24A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B59FB713-B200-43DC-83B3-3FE0A8DDFFA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BAD267D2-5829-4FE7-8B74-DBB174E55B8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a:extLst>
            <a:ext uri="{FF2B5EF4-FFF2-40B4-BE49-F238E27FC236}">
              <a16:creationId xmlns:a16="http://schemas.microsoft.com/office/drawing/2014/main" id="{6607987C-4414-4BBB-96B3-F0FDC49DE9AC}"/>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66C5D027-7953-41EA-9B20-7380F98ABD5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a:extLst>
            <a:ext uri="{FF2B5EF4-FFF2-40B4-BE49-F238E27FC236}">
              <a16:creationId xmlns:a16="http://schemas.microsoft.com/office/drawing/2014/main" id="{06C75A14-1532-44E7-BA30-33211C44AA64}"/>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3AD3C31B-2D3A-437A-9198-048D82FAF57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a:extLst>
            <a:ext uri="{FF2B5EF4-FFF2-40B4-BE49-F238E27FC236}">
              <a16:creationId xmlns:a16="http://schemas.microsoft.com/office/drawing/2014/main" id="{DAE12EBA-1524-475B-856E-10B52EEB7B2C}"/>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6E554D4C-C4E9-4025-B122-7B3D98DCB77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a16="http://schemas.microsoft.com/office/drawing/2014/main" id="{837C2FC5-D738-4DF6-9932-4C93613B52F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F8934C2E-B4D1-485A-9A92-194B8E05031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101" name="直線コネクタ 100">
          <a:extLst>
            <a:ext uri="{FF2B5EF4-FFF2-40B4-BE49-F238E27FC236}">
              <a16:creationId xmlns:a16="http://schemas.microsoft.com/office/drawing/2014/main" id="{8259CDB7-4BC1-4057-95D7-39E96B674A16}"/>
            </a:ext>
          </a:extLst>
        </xdr:cNvPr>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102" name="【道路】&#10;一人当たり延長最小値テキスト">
          <a:extLst>
            <a:ext uri="{FF2B5EF4-FFF2-40B4-BE49-F238E27FC236}">
              <a16:creationId xmlns:a16="http://schemas.microsoft.com/office/drawing/2014/main" id="{BCA76135-A54E-4286-A406-9772244328F2}"/>
            </a:ext>
          </a:extLst>
        </xdr:cNvPr>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3" name="直線コネクタ 102">
          <a:extLst>
            <a:ext uri="{FF2B5EF4-FFF2-40B4-BE49-F238E27FC236}">
              <a16:creationId xmlns:a16="http://schemas.microsoft.com/office/drawing/2014/main" id="{CD66CC1D-2FC5-4C6A-B295-B2CA94FF8A1C}"/>
            </a:ext>
          </a:extLst>
        </xdr:cNvPr>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4" name="【道路】&#10;一人当たり延長最大値テキスト">
          <a:extLst>
            <a:ext uri="{FF2B5EF4-FFF2-40B4-BE49-F238E27FC236}">
              <a16:creationId xmlns:a16="http://schemas.microsoft.com/office/drawing/2014/main" id="{D008042A-6BB5-4F69-BCC9-3EF8BEBFFA0A}"/>
            </a:ext>
          </a:extLst>
        </xdr:cNvPr>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5" name="直線コネクタ 104">
          <a:extLst>
            <a:ext uri="{FF2B5EF4-FFF2-40B4-BE49-F238E27FC236}">
              <a16:creationId xmlns:a16="http://schemas.microsoft.com/office/drawing/2014/main" id="{47EC1541-75CA-4B71-897C-C55F78DA156F}"/>
            </a:ext>
          </a:extLst>
        </xdr:cNvPr>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13164</xdr:rowOff>
    </xdr:from>
    <xdr:ext cx="469744" cy="259045"/>
    <xdr:sp macro="" textlink="">
      <xdr:nvSpPr>
        <xdr:cNvPr id="106" name="【道路】&#10;一人当たり延長平均値テキスト">
          <a:extLst>
            <a:ext uri="{FF2B5EF4-FFF2-40B4-BE49-F238E27FC236}">
              <a16:creationId xmlns:a16="http://schemas.microsoft.com/office/drawing/2014/main" id="{98EF48B2-BD7C-4008-B05F-7C31E55F19A6}"/>
            </a:ext>
          </a:extLst>
        </xdr:cNvPr>
        <xdr:cNvSpPr txBox="1"/>
      </xdr:nvSpPr>
      <xdr:spPr>
        <a:xfrm>
          <a:off x="10515600" y="669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7" name="フローチャート: 判断 106">
          <a:extLst>
            <a:ext uri="{FF2B5EF4-FFF2-40B4-BE49-F238E27FC236}">
              <a16:creationId xmlns:a16="http://schemas.microsoft.com/office/drawing/2014/main" id="{6065B7DA-2ADD-4F14-AF13-539AB036FBEB}"/>
            </a:ext>
          </a:extLst>
        </xdr:cNvPr>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8" name="フローチャート: 判断 107">
          <a:extLst>
            <a:ext uri="{FF2B5EF4-FFF2-40B4-BE49-F238E27FC236}">
              <a16:creationId xmlns:a16="http://schemas.microsoft.com/office/drawing/2014/main" id="{638BAE88-71B0-481C-B0E3-E9C6708AE441}"/>
            </a:ext>
          </a:extLst>
        </xdr:cNvPr>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9" name="フローチャート: 判断 108">
          <a:extLst>
            <a:ext uri="{FF2B5EF4-FFF2-40B4-BE49-F238E27FC236}">
              <a16:creationId xmlns:a16="http://schemas.microsoft.com/office/drawing/2014/main" id="{377FBC72-9BA5-44A0-BD31-89277B898D01}"/>
            </a:ext>
          </a:extLst>
        </xdr:cNvPr>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8FD6E19F-3EC5-453A-A3F5-5A06EAAC144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6DB05DBA-0312-437F-B256-9282E6AE792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C4B9CF71-74BA-4B1B-821D-21D143E65AB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FE48B523-2932-487F-BA6F-9A62B81ABD6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DCAE40C2-6F9E-4D5C-932B-AB4E174E3B9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105913</xdr:rowOff>
    </xdr:from>
    <xdr:to>
      <xdr:col>55</xdr:col>
      <xdr:colOff>50800</xdr:colOff>
      <xdr:row>41</xdr:row>
      <xdr:rowOff>36063</xdr:rowOff>
    </xdr:to>
    <xdr:sp macro="" textlink="">
      <xdr:nvSpPr>
        <xdr:cNvPr id="115" name="楕円 114">
          <a:extLst>
            <a:ext uri="{FF2B5EF4-FFF2-40B4-BE49-F238E27FC236}">
              <a16:creationId xmlns:a16="http://schemas.microsoft.com/office/drawing/2014/main" id="{91C42A93-8B7C-4239-925F-8535C6A09FC1}"/>
            </a:ext>
          </a:extLst>
        </xdr:cNvPr>
        <xdr:cNvSpPr/>
      </xdr:nvSpPr>
      <xdr:spPr>
        <a:xfrm>
          <a:off x="10426700" y="69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20840</xdr:rowOff>
    </xdr:from>
    <xdr:ext cx="469744" cy="259045"/>
    <xdr:sp macro="" textlink="">
      <xdr:nvSpPr>
        <xdr:cNvPr id="116" name="【道路】&#10;一人当たり延長該当値テキスト">
          <a:extLst>
            <a:ext uri="{FF2B5EF4-FFF2-40B4-BE49-F238E27FC236}">
              <a16:creationId xmlns:a16="http://schemas.microsoft.com/office/drawing/2014/main" id="{5CD60C9F-EEFB-474D-A943-C2332E430DFD}"/>
            </a:ext>
          </a:extLst>
        </xdr:cNvPr>
        <xdr:cNvSpPr txBox="1"/>
      </xdr:nvSpPr>
      <xdr:spPr>
        <a:xfrm>
          <a:off x="10515600" y="687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108839</xdr:rowOff>
    </xdr:from>
    <xdr:to>
      <xdr:col>50</xdr:col>
      <xdr:colOff>165100</xdr:colOff>
      <xdr:row>41</xdr:row>
      <xdr:rowOff>38989</xdr:rowOff>
    </xdr:to>
    <xdr:sp macro="" textlink="">
      <xdr:nvSpPr>
        <xdr:cNvPr id="117" name="楕円 116">
          <a:extLst>
            <a:ext uri="{FF2B5EF4-FFF2-40B4-BE49-F238E27FC236}">
              <a16:creationId xmlns:a16="http://schemas.microsoft.com/office/drawing/2014/main" id="{6A120B0F-B584-4FC2-AAB4-7A4D8F4406A5}"/>
            </a:ext>
          </a:extLst>
        </xdr:cNvPr>
        <xdr:cNvSpPr/>
      </xdr:nvSpPr>
      <xdr:spPr>
        <a:xfrm>
          <a:off x="9588500" y="69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156713</xdr:rowOff>
    </xdr:from>
    <xdr:to>
      <xdr:col>55</xdr:col>
      <xdr:colOff>0</xdr:colOff>
      <xdr:row>40</xdr:row>
      <xdr:rowOff>159639</xdr:rowOff>
    </xdr:to>
    <xdr:cxnSp macro="">
      <xdr:nvCxnSpPr>
        <xdr:cNvPr id="118" name="直線コネクタ 117">
          <a:extLst>
            <a:ext uri="{FF2B5EF4-FFF2-40B4-BE49-F238E27FC236}">
              <a16:creationId xmlns:a16="http://schemas.microsoft.com/office/drawing/2014/main" id="{68A7932B-5029-4F52-B19F-6AFEA6E671F4}"/>
            </a:ext>
          </a:extLst>
        </xdr:cNvPr>
        <xdr:cNvCxnSpPr/>
      </xdr:nvCxnSpPr>
      <xdr:spPr>
        <a:xfrm flipV="1">
          <a:off x="9639300" y="7014713"/>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95900</xdr:rowOff>
    </xdr:from>
    <xdr:to>
      <xdr:col>46</xdr:col>
      <xdr:colOff>38100</xdr:colOff>
      <xdr:row>41</xdr:row>
      <xdr:rowOff>26050</xdr:rowOff>
    </xdr:to>
    <xdr:sp macro="" textlink="">
      <xdr:nvSpPr>
        <xdr:cNvPr id="119" name="楕円 118">
          <a:extLst>
            <a:ext uri="{FF2B5EF4-FFF2-40B4-BE49-F238E27FC236}">
              <a16:creationId xmlns:a16="http://schemas.microsoft.com/office/drawing/2014/main" id="{592AF1FE-D04F-4A75-A5F5-FA97CBE2DADE}"/>
            </a:ext>
          </a:extLst>
        </xdr:cNvPr>
        <xdr:cNvSpPr/>
      </xdr:nvSpPr>
      <xdr:spPr>
        <a:xfrm>
          <a:off x="8699500" y="69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146700</xdr:rowOff>
    </xdr:from>
    <xdr:to>
      <xdr:col>50</xdr:col>
      <xdr:colOff>114300</xdr:colOff>
      <xdr:row>40</xdr:row>
      <xdr:rowOff>159639</xdr:rowOff>
    </xdr:to>
    <xdr:cxnSp macro="">
      <xdr:nvCxnSpPr>
        <xdr:cNvPr id="120" name="直線コネクタ 119">
          <a:extLst>
            <a:ext uri="{FF2B5EF4-FFF2-40B4-BE49-F238E27FC236}">
              <a16:creationId xmlns:a16="http://schemas.microsoft.com/office/drawing/2014/main" id="{53DFD81C-C2A7-43B1-B229-E80AA65DEE3F}"/>
            </a:ext>
          </a:extLst>
        </xdr:cNvPr>
        <xdr:cNvCxnSpPr/>
      </xdr:nvCxnSpPr>
      <xdr:spPr>
        <a:xfrm>
          <a:off x="8750300" y="7004700"/>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112117</xdr:rowOff>
    </xdr:from>
    <xdr:ext cx="469744" cy="259045"/>
    <xdr:sp macro="" textlink="">
      <xdr:nvSpPr>
        <xdr:cNvPr id="121" name="n_1aveValue【道路】&#10;一人当たり延長">
          <a:extLst>
            <a:ext uri="{FF2B5EF4-FFF2-40B4-BE49-F238E27FC236}">
              <a16:creationId xmlns:a16="http://schemas.microsoft.com/office/drawing/2014/main" id="{AF3D6C14-EDE2-482D-A330-7AF75C611BBD}"/>
            </a:ext>
          </a:extLst>
        </xdr:cNvPr>
        <xdr:cNvSpPr txBox="1"/>
      </xdr:nvSpPr>
      <xdr:spPr>
        <a:xfrm>
          <a:off x="93917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22" name="n_2aveValue【道路】&#10;一人当たり延長">
          <a:extLst>
            <a:ext uri="{FF2B5EF4-FFF2-40B4-BE49-F238E27FC236}">
              <a16:creationId xmlns:a16="http://schemas.microsoft.com/office/drawing/2014/main" id="{42A7D0E0-266E-45DB-B1EC-13126CDF09D9}"/>
            </a:ext>
          </a:extLst>
        </xdr:cNvPr>
        <xdr:cNvSpPr txBox="1"/>
      </xdr:nvSpPr>
      <xdr:spPr>
        <a:xfrm>
          <a:off x="8515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30116</xdr:rowOff>
    </xdr:from>
    <xdr:ext cx="469744" cy="259045"/>
    <xdr:sp macro="" textlink="">
      <xdr:nvSpPr>
        <xdr:cNvPr id="123" name="n_1mainValue【道路】&#10;一人当たり延長">
          <a:extLst>
            <a:ext uri="{FF2B5EF4-FFF2-40B4-BE49-F238E27FC236}">
              <a16:creationId xmlns:a16="http://schemas.microsoft.com/office/drawing/2014/main" id="{5154FD11-D3EF-4844-AFB1-D0968C2E7381}"/>
            </a:ext>
          </a:extLst>
        </xdr:cNvPr>
        <xdr:cNvSpPr txBox="1"/>
      </xdr:nvSpPr>
      <xdr:spPr>
        <a:xfrm>
          <a:off x="9391727" y="705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17177</xdr:rowOff>
    </xdr:from>
    <xdr:ext cx="469744" cy="259045"/>
    <xdr:sp macro="" textlink="">
      <xdr:nvSpPr>
        <xdr:cNvPr id="124" name="n_2mainValue【道路】&#10;一人当たり延長">
          <a:extLst>
            <a:ext uri="{FF2B5EF4-FFF2-40B4-BE49-F238E27FC236}">
              <a16:creationId xmlns:a16="http://schemas.microsoft.com/office/drawing/2014/main" id="{65B8A708-70F1-4DFF-AE82-461C01C0D2DB}"/>
            </a:ext>
          </a:extLst>
        </xdr:cNvPr>
        <xdr:cNvSpPr txBox="1"/>
      </xdr:nvSpPr>
      <xdr:spPr>
        <a:xfrm>
          <a:off x="8515427" y="704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6B8F3AFE-C869-4FDE-9C09-278B9496F25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7FBA64B0-BED2-463E-95CA-2D01F87D6C5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EA7A4B41-8417-4A99-8D5A-9AEB937E50F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58053E83-CD8C-4AD0-A1F6-E1689A3BCAF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DD1F0C76-E1D3-477D-A5C8-404800E33F7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07CD8C23-619B-4197-BA26-A0771E1EBBC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AC3955C4-12F3-42BF-B070-D239C4C95A7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43A024A5-966D-4DF5-B2B8-4E1DEB55D61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95B73798-44F8-4F55-AA4C-78C06C80EAB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B99BED0C-1192-475B-936A-A2ECCC5EC15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a:extLst>
            <a:ext uri="{FF2B5EF4-FFF2-40B4-BE49-F238E27FC236}">
              <a16:creationId xmlns:a16="http://schemas.microsoft.com/office/drawing/2014/main" id="{6FF46E68-6C77-4763-BE6E-8531785ECB2F}"/>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D5D3C2B8-3E7D-499C-AF2F-7E6A866A4F0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7" name="テキスト ボックス 136">
          <a:extLst>
            <a:ext uri="{FF2B5EF4-FFF2-40B4-BE49-F238E27FC236}">
              <a16:creationId xmlns:a16="http://schemas.microsoft.com/office/drawing/2014/main" id="{59925C7E-7A35-4889-92CC-AF4B52E815F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8136C856-B229-4612-A5C7-4E0B60AD30C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C9B19AF6-3558-4B22-A6A3-F6CE7F5CBAB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6EC55998-D9AB-4CA8-AA5D-80E64BE8DC8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ED57B064-43A5-40E4-976B-A9D0F3475BB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AB1C2DE7-0EE5-4347-AD6D-7385EBC7D50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53D47139-76D9-4589-BCB4-2845925B692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5AE0FF4A-46EA-4103-8ED0-76ECD62DAA8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85827889-481B-47AA-9A02-48FD47485F8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F93A3FA4-529A-4E84-9E18-561A22D8489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7" name="テキスト ボックス 146">
          <a:extLst>
            <a:ext uri="{FF2B5EF4-FFF2-40B4-BE49-F238E27FC236}">
              <a16:creationId xmlns:a16="http://schemas.microsoft.com/office/drawing/2014/main" id="{2D025D48-7397-4F34-9BFC-EB798136D3A3}"/>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5D9B107D-F7B5-4221-8BCA-F8C4E4323EE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A39AB2B6-6B84-4E4B-B284-BC570E55E98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CDDE5A29-C300-4CEB-81CF-C47116659F5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51" name="直線コネクタ 150">
          <a:extLst>
            <a:ext uri="{FF2B5EF4-FFF2-40B4-BE49-F238E27FC236}">
              <a16:creationId xmlns:a16="http://schemas.microsoft.com/office/drawing/2014/main" id="{0674D256-C7C9-462D-9D48-E899745CC4A3}"/>
            </a:ext>
          </a:extLst>
        </xdr:cNvPr>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839C1EDE-2B1B-4BF2-9970-325A039548B3}"/>
            </a:ext>
          </a:extLst>
        </xdr:cNvPr>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53" name="直線コネクタ 152">
          <a:extLst>
            <a:ext uri="{FF2B5EF4-FFF2-40B4-BE49-F238E27FC236}">
              <a16:creationId xmlns:a16="http://schemas.microsoft.com/office/drawing/2014/main" id="{968FAC72-0340-4F2F-9C90-C46FA406EE40}"/>
            </a:ext>
          </a:extLst>
        </xdr:cNvPr>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18AE8EB6-A4BA-4060-BC55-BEA27D352693}"/>
            </a:ext>
          </a:extLst>
        </xdr:cNvPr>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55" name="直線コネクタ 154">
          <a:extLst>
            <a:ext uri="{FF2B5EF4-FFF2-40B4-BE49-F238E27FC236}">
              <a16:creationId xmlns:a16="http://schemas.microsoft.com/office/drawing/2014/main" id="{C31B5D1D-0AB6-4081-AE04-ACF67461C379}"/>
            </a:ext>
          </a:extLst>
        </xdr:cNvPr>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45555</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AF112629-5655-4EA5-8F4D-28532F8BC654}"/>
            </a:ext>
          </a:extLst>
        </xdr:cNvPr>
        <xdr:cNvSpPr txBox="1"/>
      </xdr:nvSpPr>
      <xdr:spPr>
        <a:xfrm>
          <a:off x="4673600" y="1033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7" name="フローチャート: 判断 156">
          <a:extLst>
            <a:ext uri="{FF2B5EF4-FFF2-40B4-BE49-F238E27FC236}">
              <a16:creationId xmlns:a16="http://schemas.microsoft.com/office/drawing/2014/main" id="{79A48A23-2ADE-430F-A7A6-DD415A2F44E3}"/>
            </a:ext>
          </a:extLst>
        </xdr:cNvPr>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8" name="フローチャート: 判断 157">
          <a:extLst>
            <a:ext uri="{FF2B5EF4-FFF2-40B4-BE49-F238E27FC236}">
              <a16:creationId xmlns:a16="http://schemas.microsoft.com/office/drawing/2014/main" id="{20B7B439-E13E-44D9-8767-87C42A7D346D}"/>
            </a:ext>
          </a:extLst>
        </xdr:cNvPr>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9" name="フローチャート: 判断 158">
          <a:extLst>
            <a:ext uri="{FF2B5EF4-FFF2-40B4-BE49-F238E27FC236}">
              <a16:creationId xmlns:a16="http://schemas.microsoft.com/office/drawing/2014/main" id="{E12EE598-328A-4943-A17E-A1B7052E186C}"/>
            </a:ext>
          </a:extLst>
        </xdr:cNvPr>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D5FD4A88-023B-4E3A-83EC-BDBA4FD5552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EC2AF1B-FF40-4B91-B5A0-76B72FA02E7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BB30157E-1014-44AE-8737-C648ABD857C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2DB48332-A937-4517-92EF-87899AE4E91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38281938-D9CF-42C9-861E-C2B2BFF4635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107587</xdr:rowOff>
    </xdr:from>
    <xdr:to>
      <xdr:col>24</xdr:col>
      <xdr:colOff>114300</xdr:colOff>
      <xdr:row>62</xdr:row>
      <xdr:rowOff>37737</xdr:rowOff>
    </xdr:to>
    <xdr:sp macro="" textlink="">
      <xdr:nvSpPr>
        <xdr:cNvPr id="165" name="楕円 164">
          <a:extLst>
            <a:ext uri="{FF2B5EF4-FFF2-40B4-BE49-F238E27FC236}">
              <a16:creationId xmlns:a16="http://schemas.microsoft.com/office/drawing/2014/main" id="{E19B22A8-3580-4CFF-9131-CE04857EB61E}"/>
            </a:ext>
          </a:extLst>
        </xdr:cNvPr>
        <xdr:cNvSpPr/>
      </xdr:nvSpPr>
      <xdr:spPr>
        <a:xfrm>
          <a:off x="45847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86014</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9128DD14-40B2-4BFF-AA16-2F5C5B877077}"/>
            </a:ext>
          </a:extLst>
        </xdr:cNvPr>
        <xdr:cNvSpPr txBox="1"/>
      </xdr:nvSpPr>
      <xdr:spPr>
        <a:xfrm>
          <a:off x="4673600"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153307</xdr:rowOff>
    </xdr:from>
    <xdr:to>
      <xdr:col>20</xdr:col>
      <xdr:colOff>38100</xdr:colOff>
      <xdr:row>62</xdr:row>
      <xdr:rowOff>83457</xdr:rowOff>
    </xdr:to>
    <xdr:sp macro="" textlink="">
      <xdr:nvSpPr>
        <xdr:cNvPr id="167" name="楕円 166">
          <a:extLst>
            <a:ext uri="{FF2B5EF4-FFF2-40B4-BE49-F238E27FC236}">
              <a16:creationId xmlns:a16="http://schemas.microsoft.com/office/drawing/2014/main" id="{1E79AF89-00B9-4FAB-908F-99EF8F018E64}"/>
            </a:ext>
          </a:extLst>
        </xdr:cNvPr>
        <xdr:cNvSpPr/>
      </xdr:nvSpPr>
      <xdr:spPr>
        <a:xfrm>
          <a:off x="3746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158387</xdr:rowOff>
    </xdr:from>
    <xdr:to>
      <xdr:col>24</xdr:col>
      <xdr:colOff>63500</xdr:colOff>
      <xdr:row>62</xdr:row>
      <xdr:rowOff>32657</xdr:rowOff>
    </xdr:to>
    <xdr:cxnSp macro="">
      <xdr:nvCxnSpPr>
        <xdr:cNvPr id="168" name="直線コネクタ 167">
          <a:extLst>
            <a:ext uri="{FF2B5EF4-FFF2-40B4-BE49-F238E27FC236}">
              <a16:creationId xmlns:a16="http://schemas.microsoft.com/office/drawing/2014/main" id="{A48FCD3C-B688-493A-87D8-908E36CED591}"/>
            </a:ext>
          </a:extLst>
        </xdr:cNvPr>
        <xdr:cNvCxnSpPr/>
      </xdr:nvCxnSpPr>
      <xdr:spPr>
        <a:xfrm flipV="1">
          <a:off x="3797300" y="1061683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66766</xdr:rowOff>
    </xdr:from>
    <xdr:to>
      <xdr:col>15</xdr:col>
      <xdr:colOff>101600</xdr:colOff>
      <xdr:row>64</xdr:row>
      <xdr:rowOff>168366</xdr:rowOff>
    </xdr:to>
    <xdr:sp macro="" textlink="">
      <xdr:nvSpPr>
        <xdr:cNvPr id="169" name="楕円 168">
          <a:extLst>
            <a:ext uri="{FF2B5EF4-FFF2-40B4-BE49-F238E27FC236}">
              <a16:creationId xmlns:a16="http://schemas.microsoft.com/office/drawing/2014/main" id="{01FA4B22-F580-4CF7-A244-23AF1FB6FFD2}"/>
            </a:ext>
          </a:extLst>
        </xdr:cNvPr>
        <xdr:cNvSpPr/>
      </xdr:nvSpPr>
      <xdr:spPr>
        <a:xfrm>
          <a:off x="2857500" y="110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32657</xdr:rowOff>
    </xdr:from>
    <xdr:to>
      <xdr:col>19</xdr:col>
      <xdr:colOff>177800</xdr:colOff>
      <xdr:row>64</xdr:row>
      <xdr:rowOff>117566</xdr:rowOff>
    </xdr:to>
    <xdr:cxnSp macro="">
      <xdr:nvCxnSpPr>
        <xdr:cNvPr id="170" name="直線コネクタ 169">
          <a:extLst>
            <a:ext uri="{FF2B5EF4-FFF2-40B4-BE49-F238E27FC236}">
              <a16:creationId xmlns:a16="http://schemas.microsoft.com/office/drawing/2014/main" id="{397D2ABC-3FB8-4F82-89F2-F48BAF26C7F3}"/>
            </a:ext>
          </a:extLst>
        </xdr:cNvPr>
        <xdr:cNvCxnSpPr/>
      </xdr:nvCxnSpPr>
      <xdr:spPr>
        <a:xfrm flipV="1">
          <a:off x="2908300" y="10662557"/>
          <a:ext cx="889000" cy="42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93453</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681259DA-DEFE-464E-9242-F2DA6E143289}"/>
            </a:ext>
          </a:extLst>
        </xdr:cNvPr>
        <xdr:cNvSpPr txBox="1"/>
      </xdr:nvSpPr>
      <xdr:spPr>
        <a:xfrm>
          <a:off x="35820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68960</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A846B927-1820-44B4-8620-25043C773356}"/>
            </a:ext>
          </a:extLst>
        </xdr:cNvPr>
        <xdr:cNvSpPr txBox="1"/>
      </xdr:nvSpPr>
      <xdr:spPr>
        <a:xfrm>
          <a:off x="2705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74584</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F7E79D2F-D0ED-4D78-BDEB-9935DF98CE55}"/>
            </a:ext>
          </a:extLst>
        </xdr:cNvPr>
        <xdr:cNvSpPr txBox="1"/>
      </xdr:nvSpPr>
      <xdr:spPr>
        <a:xfrm>
          <a:off x="35820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159493</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7E6DEB5F-D5A2-452B-9361-C4A3CDB8A0B0}"/>
            </a:ext>
          </a:extLst>
        </xdr:cNvPr>
        <xdr:cNvSpPr txBox="1"/>
      </xdr:nvSpPr>
      <xdr:spPr>
        <a:xfrm>
          <a:off x="2705744" y="1113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9A0BF70F-8F9C-48CE-AD90-CE4F031E273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D48BCE24-E059-4535-AF8F-758F87BE1DC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E9C9052A-1555-496C-BCD1-56212FE1855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D2070D23-96CB-4687-978B-A78F831E976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7DC1A00A-7D64-4179-9E88-46CB389596E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EF12BCC8-DFB7-4D3E-8C73-03866C1DB3F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0246F5A2-579B-48A6-AFF3-A68DC6559E4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1977505E-09F9-4D98-B9EF-02678759DE8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6EC9AA28-6F8B-428A-96A8-3CE1AEAE359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C881D6EB-AEA5-4C1A-8B54-98917770434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a:extLst>
            <a:ext uri="{FF2B5EF4-FFF2-40B4-BE49-F238E27FC236}">
              <a16:creationId xmlns:a16="http://schemas.microsoft.com/office/drawing/2014/main" id="{ECDFE42B-D02F-496B-B256-873B460A8BA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a:extLst>
            <a:ext uri="{FF2B5EF4-FFF2-40B4-BE49-F238E27FC236}">
              <a16:creationId xmlns:a16="http://schemas.microsoft.com/office/drawing/2014/main" id="{C89FC9A0-F435-4576-A8FB-ED78132B70F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a:extLst>
            <a:ext uri="{FF2B5EF4-FFF2-40B4-BE49-F238E27FC236}">
              <a16:creationId xmlns:a16="http://schemas.microsoft.com/office/drawing/2014/main" id="{7B9DB4D3-76E9-4D7E-95F8-19B33992E0F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a:extLst>
            <a:ext uri="{FF2B5EF4-FFF2-40B4-BE49-F238E27FC236}">
              <a16:creationId xmlns:a16="http://schemas.microsoft.com/office/drawing/2014/main" id="{64BEAD5A-A4C6-4DCD-99DB-93DF61A654BE}"/>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a:extLst>
            <a:ext uri="{FF2B5EF4-FFF2-40B4-BE49-F238E27FC236}">
              <a16:creationId xmlns:a16="http://schemas.microsoft.com/office/drawing/2014/main" id="{B6375CB9-EB65-433B-A307-7CFFEA58277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a:extLst>
            <a:ext uri="{FF2B5EF4-FFF2-40B4-BE49-F238E27FC236}">
              <a16:creationId xmlns:a16="http://schemas.microsoft.com/office/drawing/2014/main" id="{9F49AF49-585F-46A3-BAB7-0B5E5516D1D9}"/>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a:extLst>
            <a:ext uri="{FF2B5EF4-FFF2-40B4-BE49-F238E27FC236}">
              <a16:creationId xmlns:a16="http://schemas.microsoft.com/office/drawing/2014/main" id="{2E7942A0-87BC-469D-9EE1-84D1EEC89F3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a:extLst>
            <a:ext uri="{FF2B5EF4-FFF2-40B4-BE49-F238E27FC236}">
              <a16:creationId xmlns:a16="http://schemas.microsoft.com/office/drawing/2014/main" id="{ED70B0C0-FBFB-4F16-A02B-DCC6A7E8FAC3}"/>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8F4FC7CE-FE80-4C2D-8D47-748E4ACD0CD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a:extLst>
            <a:ext uri="{FF2B5EF4-FFF2-40B4-BE49-F238E27FC236}">
              <a16:creationId xmlns:a16="http://schemas.microsoft.com/office/drawing/2014/main" id="{AEC6912E-50A7-41D7-844B-0E8E7010761A}"/>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id="{D8A1729C-4AFB-484C-A607-DE9BE02177A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96" name="直線コネクタ 195">
          <a:extLst>
            <a:ext uri="{FF2B5EF4-FFF2-40B4-BE49-F238E27FC236}">
              <a16:creationId xmlns:a16="http://schemas.microsoft.com/office/drawing/2014/main" id="{1BE463D5-4175-4B3A-B9FE-856FED7C5417}"/>
            </a:ext>
          </a:extLst>
        </xdr:cNvPr>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97" name="【橋りょう・トンネル】&#10;一人当たり有形固定資産（償却資産）額最小値テキスト">
          <a:extLst>
            <a:ext uri="{FF2B5EF4-FFF2-40B4-BE49-F238E27FC236}">
              <a16:creationId xmlns:a16="http://schemas.microsoft.com/office/drawing/2014/main" id="{5FBB8561-563B-46A4-86F5-6ED98393138A}"/>
            </a:ext>
          </a:extLst>
        </xdr:cNvPr>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98" name="直線コネクタ 197">
          <a:extLst>
            <a:ext uri="{FF2B5EF4-FFF2-40B4-BE49-F238E27FC236}">
              <a16:creationId xmlns:a16="http://schemas.microsoft.com/office/drawing/2014/main" id="{F2F1B200-CD87-4D40-9743-B356008B3BE3}"/>
            </a:ext>
          </a:extLst>
        </xdr:cNvPr>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9" name="【橋りょう・トンネル】&#10;一人当たり有形固定資産（償却資産）額最大値テキスト">
          <a:extLst>
            <a:ext uri="{FF2B5EF4-FFF2-40B4-BE49-F238E27FC236}">
              <a16:creationId xmlns:a16="http://schemas.microsoft.com/office/drawing/2014/main" id="{2245F042-5021-4134-ADBF-A2245CD4760E}"/>
            </a:ext>
          </a:extLst>
        </xdr:cNvPr>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200" name="直線コネクタ 199">
          <a:extLst>
            <a:ext uri="{FF2B5EF4-FFF2-40B4-BE49-F238E27FC236}">
              <a16:creationId xmlns:a16="http://schemas.microsoft.com/office/drawing/2014/main" id="{54511D8B-29CE-4E26-8529-4C9F4BD59B07}"/>
            </a:ext>
          </a:extLst>
        </xdr:cNvPr>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116498</xdr:rowOff>
    </xdr:from>
    <xdr:ext cx="534377" cy="259045"/>
    <xdr:sp macro="" textlink="">
      <xdr:nvSpPr>
        <xdr:cNvPr id="201" name="【橋りょう・トンネル】&#10;一人当たり有形固定資産（償却資産）額平均値テキスト">
          <a:extLst>
            <a:ext uri="{FF2B5EF4-FFF2-40B4-BE49-F238E27FC236}">
              <a16:creationId xmlns:a16="http://schemas.microsoft.com/office/drawing/2014/main" id="{FD644961-7839-419B-88FF-E71C16ABB382}"/>
            </a:ext>
          </a:extLst>
        </xdr:cNvPr>
        <xdr:cNvSpPr txBox="1"/>
      </xdr:nvSpPr>
      <xdr:spPr>
        <a:xfrm>
          <a:off x="10515600" y="10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202" name="フローチャート: 判断 201">
          <a:extLst>
            <a:ext uri="{FF2B5EF4-FFF2-40B4-BE49-F238E27FC236}">
              <a16:creationId xmlns:a16="http://schemas.microsoft.com/office/drawing/2014/main" id="{D38B02AE-6C86-45AB-AC9F-8561CE7F8737}"/>
            </a:ext>
          </a:extLst>
        </xdr:cNvPr>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203" name="フローチャート: 判断 202">
          <a:extLst>
            <a:ext uri="{FF2B5EF4-FFF2-40B4-BE49-F238E27FC236}">
              <a16:creationId xmlns:a16="http://schemas.microsoft.com/office/drawing/2014/main" id="{6CAD862C-03A8-4BC4-B001-352D0009F288}"/>
            </a:ext>
          </a:extLst>
        </xdr:cNvPr>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204" name="フローチャート: 判断 203">
          <a:extLst>
            <a:ext uri="{FF2B5EF4-FFF2-40B4-BE49-F238E27FC236}">
              <a16:creationId xmlns:a16="http://schemas.microsoft.com/office/drawing/2014/main" id="{FEA81755-4DA3-4E09-8FD9-EB6B0925C5CE}"/>
            </a:ext>
          </a:extLst>
        </xdr:cNvPr>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9580A326-F0FB-43E4-AA8A-65AB19930D0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4B9D8E6-B417-4BC2-9A54-E2E0CE1FA27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E8C60542-0D2F-4E56-B113-FBF4E06C0FB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BA6619FE-6C27-4B83-82FD-5EE0DB3319C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D4133267-0127-4DD4-832C-A292E2CBDF5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151319</xdr:rowOff>
    </xdr:from>
    <xdr:to>
      <xdr:col>55</xdr:col>
      <xdr:colOff>50800</xdr:colOff>
      <xdr:row>62</xdr:row>
      <xdr:rowOff>81469</xdr:rowOff>
    </xdr:to>
    <xdr:sp macro="" textlink="">
      <xdr:nvSpPr>
        <xdr:cNvPr id="210" name="楕円 209">
          <a:extLst>
            <a:ext uri="{FF2B5EF4-FFF2-40B4-BE49-F238E27FC236}">
              <a16:creationId xmlns:a16="http://schemas.microsoft.com/office/drawing/2014/main" id="{B8C7D106-9686-4A3A-9264-F16AEE34B3BE}"/>
            </a:ext>
          </a:extLst>
        </xdr:cNvPr>
        <xdr:cNvSpPr/>
      </xdr:nvSpPr>
      <xdr:spPr>
        <a:xfrm>
          <a:off x="10426700" y="1060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129746</xdr:rowOff>
    </xdr:from>
    <xdr:ext cx="534377" cy="259045"/>
    <xdr:sp macro="" textlink="">
      <xdr:nvSpPr>
        <xdr:cNvPr id="211" name="【橋りょう・トンネル】&#10;一人当たり有形固定資産（償却資産）額該当値テキスト">
          <a:extLst>
            <a:ext uri="{FF2B5EF4-FFF2-40B4-BE49-F238E27FC236}">
              <a16:creationId xmlns:a16="http://schemas.microsoft.com/office/drawing/2014/main" id="{5DE5ADDF-A17F-4C97-811F-DE67A7CE5E52}"/>
            </a:ext>
          </a:extLst>
        </xdr:cNvPr>
        <xdr:cNvSpPr txBox="1"/>
      </xdr:nvSpPr>
      <xdr:spPr>
        <a:xfrm>
          <a:off x="10515600" y="1058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154743</xdr:rowOff>
    </xdr:from>
    <xdr:to>
      <xdr:col>50</xdr:col>
      <xdr:colOff>165100</xdr:colOff>
      <xdr:row>62</xdr:row>
      <xdr:rowOff>84893</xdr:rowOff>
    </xdr:to>
    <xdr:sp macro="" textlink="">
      <xdr:nvSpPr>
        <xdr:cNvPr id="212" name="楕円 211">
          <a:extLst>
            <a:ext uri="{FF2B5EF4-FFF2-40B4-BE49-F238E27FC236}">
              <a16:creationId xmlns:a16="http://schemas.microsoft.com/office/drawing/2014/main" id="{85140D7C-CB2B-4886-9C47-1CE432EAB983}"/>
            </a:ext>
          </a:extLst>
        </xdr:cNvPr>
        <xdr:cNvSpPr/>
      </xdr:nvSpPr>
      <xdr:spPr>
        <a:xfrm>
          <a:off x="9588500" y="1061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30669</xdr:rowOff>
    </xdr:from>
    <xdr:to>
      <xdr:col>55</xdr:col>
      <xdr:colOff>0</xdr:colOff>
      <xdr:row>62</xdr:row>
      <xdr:rowOff>34093</xdr:rowOff>
    </xdr:to>
    <xdr:cxnSp macro="">
      <xdr:nvCxnSpPr>
        <xdr:cNvPr id="213" name="直線コネクタ 212">
          <a:extLst>
            <a:ext uri="{FF2B5EF4-FFF2-40B4-BE49-F238E27FC236}">
              <a16:creationId xmlns:a16="http://schemas.microsoft.com/office/drawing/2014/main" id="{A504A346-6BC3-4AD8-A33D-6C634F99210C}"/>
            </a:ext>
          </a:extLst>
        </xdr:cNvPr>
        <xdr:cNvCxnSpPr/>
      </xdr:nvCxnSpPr>
      <xdr:spPr>
        <a:xfrm flipV="1">
          <a:off x="9639300" y="10660569"/>
          <a:ext cx="838200" cy="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49908</xdr:rowOff>
    </xdr:from>
    <xdr:to>
      <xdr:col>46</xdr:col>
      <xdr:colOff>38100</xdr:colOff>
      <xdr:row>62</xdr:row>
      <xdr:rowOff>151508</xdr:rowOff>
    </xdr:to>
    <xdr:sp macro="" textlink="">
      <xdr:nvSpPr>
        <xdr:cNvPr id="214" name="楕円 213">
          <a:extLst>
            <a:ext uri="{FF2B5EF4-FFF2-40B4-BE49-F238E27FC236}">
              <a16:creationId xmlns:a16="http://schemas.microsoft.com/office/drawing/2014/main" id="{F0FA731C-B0AE-4DA1-9E7E-AD3EB609913C}"/>
            </a:ext>
          </a:extLst>
        </xdr:cNvPr>
        <xdr:cNvSpPr/>
      </xdr:nvSpPr>
      <xdr:spPr>
        <a:xfrm>
          <a:off x="8699500" y="1067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34093</xdr:rowOff>
    </xdr:from>
    <xdr:to>
      <xdr:col>50</xdr:col>
      <xdr:colOff>114300</xdr:colOff>
      <xdr:row>62</xdr:row>
      <xdr:rowOff>100708</xdr:rowOff>
    </xdr:to>
    <xdr:cxnSp macro="">
      <xdr:nvCxnSpPr>
        <xdr:cNvPr id="215" name="直線コネクタ 214">
          <a:extLst>
            <a:ext uri="{FF2B5EF4-FFF2-40B4-BE49-F238E27FC236}">
              <a16:creationId xmlns:a16="http://schemas.microsoft.com/office/drawing/2014/main" id="{C901A6DF-B159-4A0B-BD81-CEF105DA7366}"/>
            </a:ext>
          </a:extLst>
        </xdr:cNvPr>
        <xdr:cNvCxnSpPr/>
      </xdr:nvCxnSpPr>
      <xdr:spPr>
        <a:xfrm flipV="1">
          <a:off x="8750300" y="10663993"/>
          <a:ext cx="889000" cy="6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44490</xdr:rowOff>
    </xdr:from>
    <xdr:ext cx="534377" cy="259045"/>
    <xdr:sp macro="" textlink="">
      <xdr:nvSpPr>
        <xdr:cNvPr id="216" name="n_1aveValue【橋りょう・トンネル】&#10;一人当たり有形固定資産（償却資産）額">
          <a:extLst>
            <a:ext uri="{FF2B5EF4-FFF2-40B4-BE49-F238E27FC236}">
              <a16:creationId xmlns:a16="http://schemas.microsoft.com/office/drawing/2014/main" id="{C7C0EB02-EB7B-4827-926E-D0D4082F4F95}"/>
            </a:ext>
          </a:extLst>
        </xdr:cNvPr>
        <xdr:cNvSpPr txBox="1"/>
      </xdr:nvSpPr>
      <xdr:spPr>
        <a:xfrm>
          <a:off x="93594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217" name="n_2aveValue【橋りょう・トンネル】&#10;一人当たり有形固定資産（償却資産）額">
          <a:extLst>
            <a:ext uri="{FF2B5EF4-FFF2-40B4-BE49-F238E27FC236}">
              <a16:creationId xmlns:a16="http://schemas.microsoft.com/office/drawing/2014/main" id="{5A6BDB17-16EC-4091-95A2-A19B267B7AF7}"/>
            </a:ext>
          </a:extLst>
        </xdr:cNvPr>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76020</xdr:rowOff>
    </xdr:from>
    <xdr:ext cx="534377" cy="259045"/>
    <xdr:sp macro="" textlink="">
      <xdr:nvSpPr>
        <xdr:cNvPr id="218" name="n_1mainValue【橋りょう・トンネル】&#10;一人当たり有形固定資産（償却資産）額">
          <a:extLst>
            <a:ext uri="{FF2B5EF4-FFF2-40B4-BE49-F238E27FC236}">
              <a16:creationId xmlns:a16="http://schemas.microsoft.com/office/drawing/2014/main" id="{EE1D204A-D5AB-465B-92EC-4AB8D80557FA}"/>
            </a:ext>
          </a:extLst>
        </xdr:cNvPr>
        <xdr:cNvSpPr txBox="1"/>
      </xdr:nvSpPr>
      <xdr:spPr>
        <a:xfrm>
          <a:off x="9359411" y="1070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142635</xdr:rowOff>
    </xdr:from>
    <xdr:ext cx="534377" cy="259045"/>
    <xdr:sp macro="" textlink="">
      <xdr:nvSpPr>
        <xdr:cNvPr id="219" name="n_2mainValue【橋りょう・トンネル】&#10;一人当たり有形固定資産（償却資産）額">
          <a:extLst>
            <a:ext uri="{FF2B5EF4-FFF2-40B4-BE49-F238E27FC236}">
              <a16:creationId xmlns:a16="http://schemas.microsoft.com/office/drawing/2014/main" id="{ECEE6A0D-E83F-4D27-AB20-D35E48E35C9E}"/>
            </a:ext>
          </a:extLst>
        </xdr:cNvPr>
        <xdr:cNvSpPr txBox="1"/>
      </xdr:nvSpPr>
      <xdr:spPr>
        <a:xfrm>
          <a:off x="8483111" y="107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6C7128E8-1A35-4B41-9DD0-039549C78D0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91D53B0A-C6E8-40C0-8623-765831C1BEE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79DD4793-6229-4510-B374-AD04C177B4B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00DE9352-6D85-4A23-B188-62CE5DD2FFF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6FB3EC90-880E-4F50-BAF8-D443B8FBF78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D1D05F57-D128-42FE-997E-159613E65BE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FE22C788-5A4D-407F-B780-47299FF2555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0BC65FF5-DBEB-4BE0-B0EC-2E6FE189470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94AB44EA-9339-43F5-A311-57D626B9C10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20554BD4-8857-4C66-99BD-2B184BC608A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a:extLst>
            <a:ext uri="{FF2B5EF4-FFF2-40B4-BE49-F238E27FC236}">
              <a16:creationId xmlns:a16="http://schemas.microsoft.com/office/drawing/2014/main" id="{C1B2B8D7-67A7-4D54-9FC2-78413AF56871}"/>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a:extLst>
            <a:ext uri="{FF2B5EF4-FFF2-40B4-BE49-F238E27FC236}">
              <a16:creationId xmlns:a16="http://schemas.microsoft.com/office/drawing/2014/main" id="{8EF815F5-C358-4C7F-9742-461A9DF7592A}"/>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a:extLst>
            <a:ext uri="{FF2B5EF4-FFF2-40B4-BE49-F238E27FC236}">
              <a16:creationId xmlns:a16="http://schemas.microsoft.com/office/drawing/2014/main" id="{A61A5E11-C125-4D91-97BA-DC6A681009B4}"/>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a:extLst>
            <a:ext uri="{FF2B5EF4-FFF2-40B4-BE49-F238E27FC236}">
              <a16:creationId xmlns:a16="http://schemas.microsoft.com/office/drawing/2014/main" id="{8E7B1084-B39D-4503-AA48-9EFFF1FA2D2F}"/>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a:extLst>
            <a:ext uri="{FF2B5EF4-FFF2-40B4-BE49-F238E27FC236}">
              <a16:creationId xmlns:a16="http://schemas.microsoft.com/office/drawing/2014/main" id="{191E68DC-27AB-4155-BA0C-AEB6D45E57C1}"/>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a:extLst>
            <a:ext uri="{FF2B5EF4-FFF2-40B4-BE49-F238E27FC236}">
              <a16:creationId xmlns:a16="http://schemas.microsoft.com/office/drawing/2014/main" id="{99AAEEC3-09B8-4F58-93C7-54A8E0E7EEB2}"/>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a:extLst>
            <a:ext uri="{FF2B5EF4-FFF2-40B4-BE49-F238E27FC236}">
              <a16:creationId xmlns:a16="http://schemas.microsoft.com/office/drawing/2014/main" id="{21E9C006-82BA-4996-9879-3B3031881C4D}"/>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a:extLst>
            <a:ext uri="{FF2B5EF4-FFF2-40B4-BE49-F238E27FC236}">
              <a16:creationId xmlns:a16="http://schemas.microsoft.com/office/drawing/2014/main" id="{17BDBE8F-DB4D-48EB-B470-3F399144B4B7}"/>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a:extLst>
            <a:ext uri="{FF2B5EF4-FFF2-40B4-BE49-F238E27FC236}">
              <a16:creationId xmlns:a16="http://schemas.microsoft.com/office/drawing/2014/main" id="{D2E37906-4129-45BA-8BC9-314117EF6343}"/>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241E0385-B414-4F04-BE8B-E118D7BE71B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4D1C0A43-5F37-4518-9558-300C4CC0934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a:extLst>
            <a:ext uri="{FF2B5EF4-FFF2-40B4-BE49-F238E27FC236}">
              <a16:creationId xmlns:a16="http://schemas.microsoft.com/office/drawing/2014/main" id="{EA288698-A9A4-45FF-9940-4BEACF42C42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42" name="直線コネクタ 241">
          <a:extLst>
            <a:ext uri="{FF2B5EF4-FFF2-40B4-BE49-F238E27FC236}">
              <a16:creationId xmlns:a16="http://schemas.microsoft.com/office/drawing/2014/main" id="{ADC81541-B8BA-4B2D-9216-133134900CFB}"/>
            </a:ext>
          </a:extLst>
        </xdr:cNvPr>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43" name="【公営住宅】&#10;有形固定資産減価償却率最小値テキスト">
          <a:extLst>
            <a:ext uri="{FF2B5EF4-FFF2-40B4-BE49-F238E27FC236}">
              <a16:creationId xmlns:a16="http://schemas.microsoft.com/office/drawing/2014/main" id="{0CD14738-428B-4C88-8BD0-A4029736132D}"/>
            </a:ext>
          </a:extLst>
        </xdr:cNvPr>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44" name="直線コネクタ 243">
          <a:extLst>
            <a:ext uri="{FF2B5EF4-FFF2-40B4-BE49-F238E27FC236}">
              <a16:creationId xmlns:a16="http://schemas.microsoft.com/office/drawing/2014/main" id="{48AE10CE-8472-4441-B5A6-AE44EF78147E}"/>
            </a:ext>
          </a:extLst>
        </xdr:cNvPr>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45" name="【公営住宅】&#10;有形固定資産減価償却率最大値テキスト">
          <a:extLst>
            <a:ext uri="{FF2B5EF4-FFF2-40B4-BE49-F238E27FC236}">
              <a16:creationId xmlns:a16="http://schemas.microsoft.com/office/drawing/2014/main" id="{DAE95348-5585-461C-972C-91897727C381}"/>
            </a:ext>
          </a:extLst>
        </xdr:cNvPr>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46" name="直線コネクタ 245">
          <a:extLst>
            <a:ext uri="{FF2B5EF4-FFF2-40B4-BE49-F238E27FC236}">
              <a16:creationId xmlns:a16="http://schemas.microsoft.com/office/drawing/2014/main" id="{DFC2AF90-92EC-4264-875B-C77814C7A82F}"/>
            </a:ext>
          </a:extLst>
        </xdr:cNvPr>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2303</xdr:rowOff>
    </xdr:from>
    <xdr:ext cx="405111" cy="259045"/>
    <xdr:sp macro="" textlink="">
      <xdr:nvSpPr>
        <xdr:cNvPr id="247" name="【公営住宅】&#10;有形固定資産減価償却率平均値テキスト">
          <a:extLst>
            <a:ext uri="{FF2B5EF4-FFF2-40B4-BE49-F238E27FC236}">
              <a16:creationId xmlns:a16="http://schemas.microsoft.com/office/drawing/2014/main" id="{5BFA249A-66A8-429D-B283-84EDE14084CE}"/>
            </a:ext>
          </a:extLst>
        </xdr:cNvPr>
        <xdr:cNvSpPr txBox="1"/>
      </xdr:nvSpPr>
      <xdr:spPr>
        <a:xfrm>
          <a:off x="4673600" y="14232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48" name="フローチャート: 判断 247">
          <a:extLst>
            <a:ext uri="{FF2B5EF4-FFF2-40B4-BE49-F238E27FC236}">
              <a16:creationId xmlns:a16="http://schemas.microsoft.com/office/drawing/2014/main" id="{434E0F2F-CD4F-439D-BC42-066601B55BE6}"/>
            </a:ext>
          </a:extLst>
        </xdr:cNvPr>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9" name="フローチャート: 判断 248">
          <a:extLst>
            <a:ext uri="{FF2B5EF4-FFF2-40B4-BE49-F238E27FC236}">
              <a16:creationId xmlns:a16="http://schemas.microsoft.com/office/drawing/2014/main" id="{97C6FADB-BCC1-41CF-8E57-4B7DBA1F747D}"/>
            </a:ext>
          </a:extLst>
        </xdr:cNvPr>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50" name="フローチャート: 判断 249">
          <a:extLst>
            <a:ext uri="{FF2B5EF4-FFF2-40B4-BE49-F238E27FC236}">
              <a16:creationId xmlns:a16="http://schemas.microsoft.com/office/drawing/2014/main" id="{4C154539-37E8-45FF-BB25-7E91DFD8F2CF}"/>
            </a:ext>
          </a:extLst>
        </xdr:cNvPr>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E8C3409A-7277-4D58-B0CE-2D51979AC1C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13F30170-78F8-4ECF-84B0-3E2563C6F21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3D005BC5-0884-4A4A-A3B6-5BC73D1BD59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8621713-F94B-49FA-BBAE-D002C132DF3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E47B0101-8BBA-43CE-BB2C-8C7D998AC62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xdr:rowOff>
    </xdr:from>
    <xdr:to>
      <xdr:col>24</xdr:col>
      <xdr:colOff>114300</xdr:colOff>
      <xdr:row>81</xdr:row>
      <xdr:rowOff>116332</xdr:rowOff>
    </xdr:to>
    <xdr:sp macro="" textlink="">
      <xdr:nvSpPr>
        <xdr:cNvPr id="256" name="楕円 255">
          <a:extLst>
            <a:ext uri="{FF2B5EF4-FFF2-40B4-BE49-F238E27FC236}">
              <a16:creationId xmlns:a16="http://schemas.microsoft.com/office/drawing/2014/main" id="{7442F4CA-7690-4079-9DDC-03C8B1189FAE}"/>
            </a:ext>
          </a:extLst>
        </xdr:cNvPr>
        <xdr:cNvSpPr/>
      </xdr:nvSpPr>
      <xdr:spPr>
        <a:xfrm>
          <a:off x="4584700" y="13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37609</xdr:rowOff>
    </xdr:from>
    <xdr:ext cx="405111" cy="259045"/>
    <xdr:sp macro="" textlink="">
      <xdr:nvSpPr>
        <xdr:cNvPr id="257" name="【公営住宅】&#10;有形固定資産減価償却率該当値テキスト">
          <a:extLst>
            <a:ext uri="{FF2B5EF4-FFF2-40B4-BE49-F238E27FC236}">
              <a16:creationId xmlns:a16="http://schemas.microsoft.com/office/drawing/2014/main" id="{1654E6E0-0FCC-4765-8B56-68BF5ABE47E3}"/>
            </a:ext>
          </a:extLst>
        </xdr:cNvPr>
        <xdr:cNvSpPr txBox="1"/>
      </xdr:nvSpPr>
      <xdr:spPr>
        <a:xfrm>
          <a:off x="4673600" y="1375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129032</xdr:rowOff>
    </xdr:from>
    <xdr:to>
      <xdr:col>20</xdr:col>
      <xdr:colOff>38100</xdr:colOff>
      <xdr:row>82</xdr:row>
      <xdr:rowOff>59182</xdr:rowOff>
    </xdr:to>
    <xdr:sp macro="" textlink="">
      <xdr:nvSpPr>
        <xdr:cNvPr id="258" name="楕円 257">
          <a:extLst>
            <a:ext uri="{FF2B5EF4-FFF2-40B4-BE49-F238E27FC236}">
              <a16:creationId xmlns:a16="http://schemas.microsoft.com/office/drawing/2014/main" id="{ABAB855C-9C4C-46CF-8CE5-409D8384F62A}"/>
            </a:ext>
          </a:extLst>
        </xdr:cNvPr>
        <xdr:cNvSpPr/>
      </xdr:nvSpPr>
      <xdr:spPr>
        <a:xfrm>
          <a:off x="37465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65532</xdr:rowOff>
    </xdr:from>
    <xdr:to>
      <xdr:col>24</xdr:col>
      <xdr:colOff>63500</xdr:colOff>
      <xdr:row>82</xdr:row>
      <xdr:rowOff>8382</xdr:rowOff>
    </xdr:to>
    <xdr:cxnSp macro="">
      <xdr:nvCxnSpPr>
        <xdr:cNvPr id="259" name="直線コネクタ 258">
          <a:extLst>
            <a:ext uri="{FF2B5EF4-FFF2-40B4-BE49-F238E27FC236}">
              <a16:creationId xmlns:a16="http://schemas.microsoft.com/office/drawing/2014/main" id="{A03EED6B-5519-4570-934A-26AB68FFD183}"/>
            </a:ext>
          </a:extLst>
        </xdr:cNvPr>
        <xdr:cNvCxnSpPr/>
      </xdr:nvCxnSpPr>
      <xdr:spPr>
        <a:xfrm flipV="1">
          <a:off x="3797300" y="1395298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108458</xdr:rowOff>
    </xdr:from>
    <xdr:to>
      <xdr:col>15</xdr:col>
      <xdr:colOff>101600</xdr:colOff>
      <xdr:row>81</xdr:row>
      <xdr:rowOff>38608</xdr:rowOff>
    </xdr:to>
    <xdr:sp macro="" textlink="">
      <xdr:nvSpPr>
        <xdr:cNvPr id="260" name="楕円 259">
          <a:extLst>
            <a:ext uri="{FF2B5EF4-FFF2-40B4-BE49-F238E27FC236}">
              <a16:creationId xmlns:a16="http://schemas.microsoft.com/office/drawing/2014/main" id="{AB9F8A84-20D3-4AF8-9997-DE9559518ACF}"/>
            </a:ext>
          </a:extLst>
        </xdr:cNvPr>
        <xdr:cNvSpPr/>
      </xdr:nvSpPr>
      <xdr:spPr>
        <a:xfrm>
          <a:off x="2857500" y="138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159258</xdr:rowOff>
    </xdr:from>
    <xdr:to>
      <xdr:col>19</xdr:col>
      <xdr:colOff>177800</xdr:colOff>
      <xdr:row>82</xdr:row>
      <xdr:rowOff>8382</xdr:rowOff>
    </xdr:to>
    <xdr:cxnSp macro="">
      <xdr:nvCxnSpPr>
        <xdr:cNvPr id="261" name="直線コネクタ 260">
          <a:extLst>
            <a:ext uri="{FF2B5EF4-FFF2-40B4-BE49-F238E27FC236}">
              <a16:creationId xmlns:a16="http://schemas.microsoft.com/office/drawing/2014/main" id="{653C081B-C12E-44B7-A9D0-6476EAB44C34}"/>
            </a:ext>
          </a:extLst>
        </xdr:cNvPr>
        <xdr:cNvCxnSpPr/>
      </xdr:nvCxnSpPr>
      <xdr:spPr>
        <a:xfrm>
          <a:off x="2908300" y="1387525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62" name="n_1aveValue【公営住宅】&#10;有形固定資産減価償却率">
          <a:extLst>
            <a:ext uri="{FF2B5EF4-FFF2-40B4-BE49-F238E27FC236}">
              <a16:creationId xmlns:a16="http://schemas.microsoft.com/office/drawing/2014/main" id="{A976BB19-A84F-4D15-9A08-CCCD4F5FE48B}"/>
            </a:ext>
          </a:extLst>
        </xdr:cNvPr>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263" name="n_2aveValue【公営住宅】&#10;有形固定資産減価償却率">
          <a:extLst>
            <a:ext uri="{FF2B5EF4-FFF2-40B4-BE49-F238E27FC236}">
              <a16:creationId xmlns:a16="http://schemas.microsoft.com/office/drawing/2014/main" id="{B67126B2-386A-479B-A552-CFE0F61F8455}"/>
            </a:ext>
          </a:extLst>
        </xdr:cNvPr>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75709</xdr:rowOff>
    </xdr:from>
    <xdr:ext cx="405111" cy="259045"/>
    <xdr:sp macro="" textlink="">
      <xdr:nvSpPr>
        <xdr:cNvPr id="264" name="n_1mainValue【公営住宅】&#10;有形固定資産減価償却率">
          <a:extLst>
            <a:ext uri="{FF2B5EF4-FFF2-40B4-BE49-F238E27FC236}">
              <a16:creationId xmlns:a16="http://schemas.microsoft.com/office/drawing/2014/main" id="{C65075AD-3B4A-41D4-AF4B-7237DD6A1515}"/>
            </a:ext>
          </a:extLst>
        </xdr:cNvPr>
        <xdr:cNvSpPr txBox="1"/>
      </xdr:nvSpPr>
      <xdr:spPr>
        <a:xfrm>
          <a:off x="3582044" y="1379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55135</xdr:rowOff>
    </xdr:from>
    <xdr:ext cx="405111" cy="259045"/>
    <xdr:sp macro="" textlink="">
      <xdr:nvSpPr>
        <xdr:cNvPr id="265" name="n_2mainValue【公営住宅】&#10;有形固定資産減価償却率">
          <a:extLst>
            <a:ext uri="{FF2B5EF4-FFF2-40B4-BE49-F238E27FC236}">
              <a16:creationId xmlns:a16="http://schemas.microsoft.com/office/drawing/2014/main" id="{AA85F03D-EFDA-4AE6-99C6-7F16BD0F115F}"/>
            </a:ext>
          </a:extLst>
        </xdr:cNvPr>
        <xdr:cNvSpPr txBox="1"/>
      </xdr:nvSpPr>
      <xdr:spPr>
        <a:xfrm>
          <a:off x="27057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id="{51910008-5C16-4ED7-9DFE-510B81CFD3F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a16="http://schemas.microsoft.com/office/drawing/2014/main" id="{1F208644-F5D5-4616-8B78-D71638E7BDB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a16="http://schemas.microsoft.com/office/drawing/2014/main" id="{2D145C67-F096-47C9-8ADC-00F41E3E60E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a16="http://schemas.microsoft.com/office/drawing/2014/main" id="{29EFA868-BEF5-4A72-881D-E7F976849AF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a16="http://schemas.microsoft.com/office/drawing/2014/main" id="{21ED7854-A071-4BE3-A0BA-F7750EEB761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a16="http://schemas.microsoft.com/office/drawing/2014/main" id="{72ED4044-2DCF-4998-9B9D-73733CF685D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a16="http://schemas.microsoft.com/office/drawing/2014/main" id="{7E60F6A4-96ED-43D3-BD76-6B0BF85EE0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3FF0F22B-AEDB-4B0C-BB4F-7A75CA4EC50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a:extLst>
            <a:ext uri="{FF2B5EF4-FFF2-40B4-BE49-F238E27FC236}">
              <a16:creationId xmlns:a16="http://schemas.microsoft.com/office/drawing/2014/main" id="{B9432833-265E-44A6-A7C6-C1365E94C7D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a:extLst>
            <a:ext uri="{FF2B5EF4-FFF2-40B4-BE49-F238E27FC236}">
              <a16:creationId xmlns:a16="http://schemas.microsoft.com/office/drawing/2014/main" id="{816F4954-D075-4793-9FB7-C44D14E4240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a:extLst>
            <a:ext uri="{FF2B5EF4-FFF2-40B4-BE49-F238E27FC236}">
              <a16:creationId xmlns:a16="http://schemas.microsoft.com/office/drawing/2014/main" id="{7F97BEDC-136B-40DB-B32E-30C8D6A86B0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24EC5F5A-8901-460C-A8C4-BC58399D2CD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a:extLst>
            <a:ext uri="{FF2B5EF4-FFF2-40B4-BE49-F238E27FC236}">
              <a16:creationId xmlns:a16="http://schemas.microsoft.com/office/drawing/2014/main" id="{747695CF-E0E7-4F87-8AEB-6F022868771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a:extLst>
            <a:ext uri="{FF2B5EF4-FFF2-40B4-BE49-F238E27FC236}">
              <a16:creationId xmlns:a16="http://schemas.microsoft.com/office/drawing/2014/main" id="{D3D6A9E3-F19F-44E5-BA96-A5F58679476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a:extLst>
            <a:ext uri="{FF2B5EF4-FFF2-40B4-BE49-F238E27FC236}">
              <a16:creationId xmlns:a16="http://schemas.microsoft.com/office/drawing/2014/main" id="{4098261A-DB37-4A69-9338-03A6DCCA427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a:extLst>
            <a:ext uri="{FF2B5EF4-FFF2-40B4-BE49-F238E27FC236}">
              <a16:creationId xmlns:a16="http://schemas.microsoft.com/office/drawing/2014/main" id="{F0A2E711-543A-4DD4-A588-BA6B30A5E4B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a:extLst>
            <a:ext uri="{FF2B5EF4-FFF2-40B4-BE49-F238E27FC236}">
              <a16:creationId xmlns:a16="http://schemas.microsoft.com/office/drawing/2014/main" id="{475B2C6C-1E31-4783-A2A0-8E912722493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a:extLst>
            <a:ext uri="{FF2B5EF4-FFF2-40B4-BE49-F238E27FC236}">
              <a16:creationId xmlns:a16="http://schemas.microsoft.com/office/drawing/2014/main" id="{841948D3-4AF8-4B88-9773-F139436D587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a:extLst>
            <a:ext uri="{FF2B5EF4-FFF2-40B4-BE49-F238E27FC236}">
              <a16:creationId xmlns:a16="http://schemas.microsoft.com/office/drawing/2014/main" id="{73ED1AA8-7FAA-4BF8-ACCC-2A6CBDC768D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a:extLst>
            <a:ext uri="{FF2B5EF4-FFF2-40B4-BE49-F238E27FC236}">
              <a16:creationId xmlns:a16="http://schemas.microsoft.com/office/drawing/2014/main" id="{3E8B24B1-71E2-4C1A-ADD0-8E4A130AFEC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a:extLst>
            <a:ext uri="{FF2B5EF4-FFF2-40B4-BE49-F238E27FC236}">
              <a16:creationId xmlns:a16="http://schemas.microsoft.com/office/drawing/2014/main" id="{B6C9097A-8942-4CB8-BB2C-E5340C07665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a:extLst>
            <a:ext uri="{FF2B5EF4-FFF2-40B4-BE49-F238E27FC236}">
              <a16:creationId xmlns:a16="http://schemas.microsoft.com/office/drawing/2014/main" id="{9A547C6D-96E4-47E7-8E60-3C78A543CEA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ADCD718D-11AA-4422-9195-96B419AD4FB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271D56DC-8596-4910-913F-0E7609F36FD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a:extLst>
            <a:ext uri="{FF2B5EF4-FFF2-40B4-BE49-F238E27FC236}">
              <a16:creationId xmlns:a16="http://schemas.microsoft.com/office/drawing/2014/main" id="{32E2C288-648D-4193-A15E-BE95846DBEC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91" name="直線コネクタ 290">
          <a:extLst>
            <a:ext uri="{FF2B5EF4-FFF2-40B4-BE49-F238E27FC236}">
              <a16:creationId xmlns:a16="http://schemas.microsoft.com/office/drawing/2014/main" id="{D0E06699-9797-4B22-8920-323974C787D9}"/>
            </a:ext>
          </a:extLst>
        </xdr:cNvPr>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92" name="【公営住宅】&#10;一人当たり面積最小値テキスト">
          <a:extLst>
            <a:ext uri="{FF2B5EF4-FFF2-40B4-BE49-F238E27FC236}">
              <a16:creationId xmlns:a16="http://schemas.microsoft.com/office/drawing/2014/main" id="{B7F99406-5C60-4DBE-89CD-3CBC023DD920}"/>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93" name="直線コネクタ 292">
          <a:extLst>
            <a:ext uri="{FF2B5EF4-FFF2-40B4-BE49-F238E27FC236}">
              <a16:creationId xmlns:a16="http://schemas.microsoft.com/office/drawing/2014/main" id="{C06B289A-CB0F-4722-8849-F5A981D6AF0D}"/>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94" name="【公営住宅】&#10;一人当たり面積最大値テキスト">
          <a:extLst>
            <a:ext uri="{FF2B5EF4-FFF2-40B4-BE49-F238E27FC236}">
              <a16:creationId xmlns:a16="http://schemas.microsoft.com/office/drawing/2014/main" id="{6C1DB7EC-6029-4634-9671-2D68D9644D34}"/>
            </a:ext>
          </a:extLst>
        </xdr:cNvPr>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95" name="直線コネクタ 294">
          <a:extLst>
            <a:ext uri="{FF2B5EF4-FFF2-40B4-BE49-F238E27FC236}">
              <a16:creationId xmlns:a16="http://schemas.microsoft.com/office/drawing/2014/main" id="{833E4A96-33E1-4F5A-8295-1AE0E3A71BB6}"/>
            </a:ext>
          </a:extLst>
        </xdr:cNvPr>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169834</xdr:rowOff>
    </xdr:from>
    <xdr:ext cx="469744" cy="259045"/>
    <xdr:sp macro="" textlink="">
      <xdr:nvSpPr>
        <xdr:cNvPr id="296" name="【公営住宅】&#10;一人当たり面積平均値テキスト">
          <a:extLst>
            <a:ext uri="{FF2B5EF4-FFF2-40B4-BE49-F238E27FC236}">
              <a16:creationId xmlns:a16="http://schemas.microsoft.com/office/drawing/2014/main" id="{93153C53-CF43-4140-9AC6-8884CA4604AA}"/>
            </a:ext>
          </a:extLst>
        </xdr:cNvPr>
        <xdr:cNvSpPr txBox="1"/>
      </xdr:nvSpPr>
      <xdr:spPr>
        <a:xfrm>
          <a:off x="10515600" y="1422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97" name="フローチャート: 判断 296">
          <a:extLst>
            <a:ext uri="{FF2B5EF4-FFF2-40B4-BE49-F238E27FC236}">
              <a16:creationId xmlns:a16="http://schemas.microsoft.com/office/drawing/2014/main" id="{E628F4B2-9BF1-45B0-B1F3-F982DC295658}"/>
            </a:ext>
          </a:extLst>
        </xdr:cNvPr>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98" name="フローチャート: 判断 297">
          <a:extLst>
            <a:ext uri="{FF2B5EF4-FFF2-40B4-BE49-F238E27FC236}">
              <a16:creationId xmlns:a16="http://schemas.microsoft.com/office/drawing/2014/main" id="{6F6C8EC5-EEFF-4692-B86B-8F9AF1EB2B66}"/>
            </a:ext>
          </a:extLst>
        </xdr:cNvPr>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99" name="フローチャート: 判断 298">
          <a:extLst>
            <a:ext uri="{FF2B5EF4-FFF2-40B4-BE49-F238E27FC236}">
              <a16:creationId xmlns:a16="http://schemas.microsoft.com/office/drawing/2014/main" id="{B67331F9-849C-4FB4-8F57-D88EBE6FB3D0}"/>
            </a:ext>
          </a:extLst>
        </xdr:cNvPr>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35BD8D0-4347-429F-BC14-A04C8931783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5449839-75AD-47B9-9A28-C6FFC51FA47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CAC449F-91C2-456F-B834-B9891534713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D3D0FE3-762B-4E4D-B955-E5B07DC8CB1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92383FE-8E1B-4524-82AF-F9A997A6019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305" name="楕円 304">
          <a:extLst>
            <a:ext uri="{FF2B5EF4-FFF2-40B4-BE49-F238E27FC236}">
              <a16:creationId xmlns:a16="http://schemas.microsoft.com/office/drawing/2014/main" id="{1E3DA333-F97D-41A7-8EAF-72730D4BEC74}"/>
            </a:ext>
          </a:extLst>
        </xdr:cNvPr>
        <xdr:cNvSpPr/>
      </xdr:nvSpPr>
      <xdr:spPr>
        <a:xfrm>
          <a:off x="104267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163665</xdr:rowOff>
    </xdr:from>
    <xdr:ext cx="469744" cy="259045"/>
    <xdr:sp macro="" textlink="">
      <xdr:nvSpPr>
        <xdr:cNvPr id="306" name="【公営住宅】&#10;一人当たり面積該当値テキスト">
          <a:extLst>
            <a:ext uri="{FF2B5EF4-FFF2-40B4-BE49-F238E27FC236}">
              <a16:creationId xmlns:a16="http://schemas.microsoft.com/office/drawing/2014/main" id="{1796E535-FD14-4DE7-AFA8-897E32438691}"/>
            </a:ext>
          </a:extLst>
        </xdr:cNvPr>
        <xdr:cNvSpPr txBox="1"/>
      </xdr:nvSpPr>
      <xdr:spPr>
        <a:xfrm>
          <a:off x="10515600" y="1405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31387</xdr:rowOff>
    </xdr:from>
    <xdr:to>
      <xdr:col>50</xdr:col>
      <xdr:colOff>165100</xdr:colOff>
      <xdr:row>82</xdr:row>
      <xdr:rowOff>132987</xdr:rowOff>
    </xdr:to>
    <xdr:sp macro="" textlink="">
      <xdr:nvSpPr>
        <xdr:cNvPr id="307" name="楕円 306">
          <a:extLst>
            <a:ext uri="{FF2B5EF4-FFF2-40B4-BE49-F238E27FC236}">
              <a16:creationId xmlns:a16="http://schemas.microsoft.com/office/drawing/2014/main" id="{AC1F8A18-0826-40A9-81CC-BEC473473D54}"/>
            </a:ext>
          </a:extLst>
        </xdr:cNvPr>
        <xdr:cNvSpPr/>
      </xdr:nvSpPr>
      <xdr:spPr>
        <a:xfrm>
          <a:off x="9588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82187</xdr:rowOff>
    </xdr:from>
    <xdr:to>
      <xdr:col>55</xdr:col>
      <xdr:colOff>0</xdr:colOff>
      <xdr:row>83</xdr:row>
      <xdr:rowOff>20138</xdr:rowOff>
    </xdr:to>
    <xdr:cxnSp macro="">
      <xdr:nvCxnSpPr>
        <xdr:cNvPr id="308" name="直線コネクタ 307">
          <a:extLst>
            <a:ext uri="{FF2B5EF4-FFF2-40B4-BE49-F238E27FC236}">
              <a16:creationId xmlns:a16="http://schemas.microsoft.com/office/drawing/2014/main" id="{DD1051A7-14E1-4F46-ACF6-0730B7FA3CDA}"/>
            </a:ext>
          </a:extLst>
        </xdr:cNvPr>
        <xdr:cNvCxnSpPr/>
      </xdr:nvCxnSpPr>
      <xdr:spPr>
        <a:xfrm>
          <a:off x="9639300" y="14141087"/>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99968</xdr:rowOff>
    </xdr:from>
    <xdr:to>
      <xdr:col>46</xdr:col>
      <xdr:colOff>38100</xdr:colOff>
      <xdr:row>83</xdr:row>
      <xdr:rowOff>30118</xdr:rowOff>
    </xdr:to>
    <xdr:sp macro="" textlink="">
      <xdr:nvSpPr>
        <xdr:cNvPr id="309" name="楕円 308">
          <a:extLst>
            <a:ext uri="{FF2B5EF4-FFF2-40B4-BE49-F238E27FC236}">
              <a16:creationId xmlns:a16="http://schemas.microsoft.com/office/drawing/2014/main" id="{53EE9B88-33BF-4DC9-BDBA-60371B88E252}"/>
            </a:ext>
          </a:extLst>
        </xdr:cNvPr>
        <xdr:cNvSpPr/>
      </xdr:nvSpPr>
      <xdr:spPr>
        <a:xfrm>
          <a:off x="86995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82187</xdr:rowOff>
    </xdr:from>
    <xdr:to>
      <xdr:col>50</xdr:col>
      <xdr:colOff>114300</xdr:colOff>
      <xdr:row>82</xdr:row>
      <xdr:rowOff>150768</xdr:rowOff>
    </xdr:to>
    <xdr:cxnSp macro="">
      <xdr:nvCxnSpPr>
        <xdr:cNvPr id="310" name="直線コネクタ 309">
          <a:extLst>
            <a:ext uri="{FF2B5EF4-FFF2-40B4-BE49-F238E27FC236}">
              <a16:creationId xmlns:a16="http://schemas.microsoft.com/office/drawing/2014/main" id="{86553A5F-9003-4A9F-AEA7-C7F23F9BBA6A}"/>
            </a:ext>
          </a:extLst>
        </xdr:cNvPr>
        <xdr:cNvCxnSpPr/>
      </xdr:nvCxnSpPr>
      <xdr:spPr>
        <a:xfrm flipV="1">
          <a:off x="8750300" y="141410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89825</xdr:rowOff>
    </xdr:from>
    <xdr:ext cx="469744" cy="259045"/>
    <xdr:sp macro="" textlink="">
      <xdr:nvSpPr>
        <xdr:cNvPr id="311" name="n_1aveValue【公営住宅】&#10;一人当たり面積">
          <a:extLst>
            <a:ext uri="{FF2B5EF4-FFF2-40B4-BE49-F238E27FC236}">
              <a16:creationId xmlns:a16="http://schemas.microsoft.com/office/drawing/2014/main" id="{B911F63E-C9F4-4065-ACEF-C0DDD722E05B}"/>
            </a:ext>
          </a:extLst>
        </xdr:cNvPr>
        <xdr:cNvSpPr txBox="1"/>
      </xdr:nvSpPr>
      <xdr:spPr>
        <a:xfrm>
          <a:off x="93917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12" name="n_2aveValue【公営住宅】&#10;一人当たり面積">
          <a:extLst>
            <a:ext uri="{FF2B5EF4-FFF2-40B4-BE49-F238E27FC236}">
              <a16:creationId xmlns:a16="http://schemas.microsoft.com/office/drawing/2014/main" id="{3FC5FC3E-46B8-4C9A-9189-81C91B993B0D}"/>
            </a:ext>
          </a:extLst>
        </xdr:cNvPr>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149514</xdr:rowOff>
    </xdr:from>
    <xdr:ext cx="469744" cy="259045"/>
    <xdr:sp macro="" textlink="">
      <xdr:nvSpPr>
        <xdr:cNvPr id="313" name="n_1mainValue【公営住宅】&#10;一人当たり面積">
          <a:extLst>
            <a:ext uri="{FF2B5EF4-FFF2-40B4-BE49-F238E27FC236}">
              <a16:creationId xmlns:a16="http://schemas.microsoft.com/office/drawing/2014/main" id="{4EDB5CA1-F438-41A5-AE84-29D18A5CB0A3}"/>
            </a:ext>
          </a:extLst>
        </xdr:cNvPr>
        <xdr:cNvSpPr txBox="1"/>
      </xdr:nvSpPr>
      <xdr:spPr>
        <a:xfrm>
          <a:off x="9391727" y="1386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46645</xdr:rowOff>
    </xdr:from>
    <xdr:ext cx="469744" cy="259045"/>
    <xdr:sp macro="" textlink="">
      <xdr:nvSpPr>
        <xdr:cNvPr id="314" name="n_2mainValue【公営住宅】&#10;一人当たり面積">
          <a:extLst>
            <a:ext uri="{FF2B5EF4-FFF2-40B4-BE49-F238E27FC236}">
              <a16:creationId xmlns:a16="http://schemas.microsoft.com/office/drawing/2014/main" id="{4C13871E-5C49-4517-9408-B2D0D228A8E4}"/>
            </a:ext>
          </a:extLst>
        </xdr:cNvPr>
        <xdr:cNvSpPr txBox="1"/>
      </xdr:nvSpPr>
      <xdr:spPr>
        <a:xfrm>
          <a:off x="8515427" y="1393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id="{A2FCEA23-02E4-48D2-A909-D0487C661D7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id="{BAB14214-0992-4B66-A177-BB2F426811A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id="{252CC11A-DFD9-450E-83A7-6C97D1A1FCE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id="{30E66F33-6667-421A-9388-791A6424FB9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id="{73324956-B817-49D6-BA3A-7471286BB3E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id="{87764C61-0BE3-4336-BC3E-8BFE6097E86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id="{C9B39CCF-B66E-493B-BE10-1C228860F58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B5ED1F9A-38AE-4F3D-AB0C-CB1B02FD5C4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a:extLst>
            <a:ext uri="{FF2B5EF4-FFF2-40B4-BE49-F238E27FC236}">
              <a16:creationId xmlns:a16="http://schemas.microsoft.com/office/drawing/2014/main" id="{E05D87AA-CA3C-458E-A435-B6BA6331EEC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a:extLst>
            <a:ext uri="{FF2B5EF4-FFF2-40B4-BE49-F238E27FC236}">
              <a16:creationId xmlns:a16="http://schemas.microsoft.com/office/drawing/2014/main" id="{4E08D51F-5C63-49DB-9851-41D6790D4BF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a:extLst>
            <a:ext uri="{FF2B5EF4-FFF2-40B4-BE49-F238E27FC236}">
              <a16:creationId xmlns:a16="http://schemas.microsoft.com/office/drawing/2014/main" id="{288B5412-4DBA-4D53-B209-46BBCD0262E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a:extLst>
            <a:ext uri="{FF2B5EF4-FFF2-40B4-BE49-F238E27FC236}">
              <a16:creationId xmlns:a16="http://schemas.microsoft.com/office/drawing/2014/main" id="{F401FAC5-D107-4B7A-86BA-0E379BEFF5E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a:extLst>
            <a:ext uri="{FF2B5EF4-FFF2-40B4-BE49-F238E27FC236}">
              <a16:creationId xmlns:a16="http://schemas.microsoft.com/office/drawing/2014/main" id="{A491DD39-2C51-411F-BA49-CDC371587DC1}"/>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a:extLst>
            <a:ext uri="{FF2B5EF4-FFF2-40B4-BE49-F238E27FC236}">
              <a16:creationId xmlns:a16="http://schemas.microsoft.com/office/drawing/2014/main" id="{842E61AE-3A55-467F-9171-A9F1A2A24C1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a:extLst>
            <a:ext uri="{FF2B5EF4-FFF2-40B4-BE49-F238E27FC236}">
              <a16:creationId xmlns:a16="http://schemas.microsoft.com/office/drawing/2014/main" id="{329A3BF5-EB09-42E9-9269-C9D133392E0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a:extLst>
            <a:ext uri="{FF2B5EF4-FFF2-40B4-BE49-F238E27FC236}">
              <a16:creationId xmlns:a16="http://schemas.microsoft.com/office/drawing/2014/main" id="{CE6100A1-52D6-4BCB-BCD3-7907D6314FD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a:extLst>
            <a:ext uri="{FF2B5EF4-FFF2-40B4-BE49-F238E27FC236}">
              <a16:creationId xmlns:a16="http://schemas.microsoft.com/office/drawing/2014/main" id="{DE4ACDDB-62E5-46A0-8C53-C1B2EC5F3D4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a:extLst>
            <a:ext uri="{FF2B5EF4-FFF2-40B4-BE49-F238E27FC236}">
              <a16:creationId xmlns:a16="http://schemas.microsoft.com/office/drawing/2014/main" id="{2C071961-69E7-4766-A82C-28658E52F17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a:extLst>
            <a:ext uri="{FF2B5EF4-FFF2-40B4-BE49-F238E27FC236}">
              <a16:creationId xmlns:a16="http://schemas.microsoft.com/office/drawing/2014/main" id="{EEB7634C-7ECE-48BC-B92D-D5BA49A059F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a:extLst>
            <a:ext uri="{FF2B5EF4-FFF2-40B4-BE49-F238E27FC236}">
              <a16:creationId xmlns:a16="http://schemas.microsoft.com/office/drawing/2014/main" id="{40B5FF68-2ED1-4D60-A958-AF725F4E938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5" name="テキスト ボックス 334">
          <a:extLst>
            <a:ext uri="{FF2B5EF4-FFF2-40B4-BE49-F238E27FC236}">
              <a16:creationId xmlns:a16="http://schemas.microsoft.com/office/drawing/2014/main" id="{134C3E1B-0910-480A-B762-52D49BB8765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a:extLst>
            <a:ext uri="{FF2B5EF4-FFF2-40B4-BE49-F238E27FC236}">
              <a16:creationId xmlns:a16="http://schemas.microsoft.com/office/drawing/2014/main" id="{2F46B6C6-8897-4DAF-922F-FA01F5E2411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7" name="テキスト ボックス 336">
          <a:extLst>
            <a:ext uri="{FF2B5EF4-FFF2-40B4-BE49-F238E27FC236}">
              <a16:creationId xmlns:a16="http://schemas.microsoft.com/office/drawing/2014/main" id="{967689AA-45DD-4BCA-ABFF-A93A3AE382A6}"/>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a:extLst>
            <a:ext uri="{FF2B5EF4-FFF2-40B4-BE49-F238E27FC236}">
              <a16:creationId xmlns:a16="http://schemas.microsoft.com/office/drawing/2014/main" id="{688B24BF-A1F0-4434-8EAC-68D0C3A9102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107</xdr:row>
      <xdr:rowOff>121920</xdr:rowOff>
    </xdr:to>
    <xdr:cxnSp macro="">
      <xdr:nvCxnSpPr>
        <xdr:cNvPr id="339" name="直線コネクタ 338">
          <a:extLst>
            <a:ext uri="{FF2B5EF4-FFF2-40B4-BE49-F238E27FC236}">
              <a16:creationId xmlns:a16="http://schemas.microsoft.com/office/drawing/2014/main" id="{9C07327D-B65D-4151-B539-F17576FE34F9}"/>
            </a:ext>
          </a:extLst>
        </xdr:cNvPr>
        <xdr:cNvCxnSpPr/>
      </xdr:nvCxnSpPr>
      <xdr:spPr>
        <a:xfrm flipV="1">
          <a:off x="4634865" y="173659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125747</xdr:rowOff>
    </xdr:from>
    <xdr:ext cx="405111" cy="259045"/>
    <xdr:sp macro="" textlink="">
      <xdr:nvSpPr>
        <xdr:cNvPr id="340" name="【港湾・漁港】&#10;有形固定資産減価償却率最小値テキスト">
          <a:extLst>
            <a:ext uri="{FF2B5EF4-FFF2-40B4-BE49-F238E27FC236}">
              <a16:creationId xmlns:a16="http://schemas.microsoft.com/office/drawing/2014/main" id="{D1C1AC94-68DC-43D2-A94C-ACA204F9849B}"/>
            </a:ext>
          </a:extLst>
        </xdr:cNvPr>
        <xdr:cNvSpPr txBox="1"/>
      </xdr:nvSpPr>
      <xdr:spPr>
        <a:xfrm>
          <a:off x="4673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121920</xdr:rowOff>
    </xdr:from>
    <xdr:to>
      <xdr:col>24</xdr:col>
      <xdr:colOff>152400</xdr:colOff>
      <xdr:row>107</xdr:row>
      <xdr:rowOff>121920</xdr:rowOff>
    </xdr:to>
    <xdr:cxnSp macro="">
      <xdr:nvCxnSpPr>
        <xdr:cNvPr id="341" name="直線コネクタ 340">
          <a:extLst>
            <a:ext uri="{FF2B5EF4-FFF2-40B4-BE49-F238E27FC236}">
              <a16:creationId xmlns:a16="http://schemas.microsoft.com/office/drawing/2014/main" id="{AF1BED08-426E-4CCF-9E6F-A703A6B75CFF}"/>
            </a:ext>
          </a:extLst>
        </xdr:cNvPr>
        <xdr:cNvCxnSpPr/>
      </xdr:nvCxnSpPr>
      <xdr:spPr>
        <a:xfrm>
          <a:off x="4546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342" name="【港湾・漁港】&#10;有形固定資産減価償却率最大値テキスト">
          <a:extLst>
            <a:ext uri="{FF2B5EF4-FFF2-40B4-BE49-F238E27FC236}">
              <a16:creationId xmlns:a16="http://schemas.microsoft.com/office/drawing/2014/main" id="{EC6AD04E-F32C-41B2-98D7-09B1985A6EEB}"/>
            </a:ext>
          </a:extLst>
        </xdr:cNvPr>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343" name="直線コネクタ 342">
          <a:extLst>
            <a:ext uri="{FF2B5EF4-FFF2-40B4-BE49-F238E27FC236}">
              <a16:creationId xmlns:a16="http://schemas.microsoft.com/office/drawing/2014/main" id="{4A8AE7F5-9B8A-4CCA-8BE9-6EE8C4FFFC68}"/>
            </a:ext>
          </a:extLst>
        </xdr:cNvPr>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55897</xdr:rowOff>
    </xdr:from>
    <xdr:ext cx="405111" cy="259045"/>
    <xdr:sp macro="" textlink="">
      <xdr:nvSpPr>
        <xdr:cNvPr id="344" name="【港湾・漁港】&#10;有形固定資産減価償却率平均値テキスト">
          <a:extLst>
            <a:ext uri="{FF2B5EF4-FFF2-40B4-BE49-F238E27FC236}">
              <a16:creationId xmlns:a16="http://schemas.microsoft.com/office/drawing/2014/main" id="{A4DEB9EF-DECC-40BE-8185-42C8C88D01E3}"/>
            </a:ext>
          </a:extLst>
        </xdr:cNvPr>
        <xdr:cNvSpPr txBox="1"/>
      </xdr:nvSpPr>
      <xdr:spPr>
        <a:xfrm>
          <a:off x="4673600" y="1754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45" name="フローチャート: 判断 344">
          <a:extLst>
            <a:ext uri="{FF2B5EF4-FFF2-40B4-BE49-F238E27FC236}">
              <a16:creationId xmlns:a16="http://schemas.microsoft.com/office/drawing/2014/main" id="{8AF9156D-CE1F-4DFF-9A2A-80B276BA0478}"/>
            </a:ext>
          </a:extLst>
        </xdr:cNvPr>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346" name="フローチャート: 判断 345">
          <a:extLst>
            <a:ext uri="{FF2B5EF4-FFF2-40B4-BE49-F238E27FC236}">
              <a16:creationId xmlns:a16="http://schemas.microsoft.com/office/drawing/2014/main" id="{F8E7DBF1-F77D-442B-8583-3C40512036A9}"/>
            </a:ext>
          </a:extLst>
        </xdr:cNvPr>
        <xdr:cNvSpPr/>
      </xdr:nvSpPr>
      <xdr:spPr>
        <a:xfrm>
          <a:off x="3746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128270</xdr:rowOff>
    </xdr:from>
    <xdr:to>
      <xdr:col>15</xdr:col>
      <xdr:colOff>101600</xdr:colOff>
      <xdr:row>104</xdr:row>
      <xdr:rowOff>58420</xdr:rowOff>
    </xdr:to>
    <xdr:sp macro="" textlink="">
      <xdr:nvSpPr>
        <xdr:cNvPr id="347" name="フローチャート: 判断 346">
          <a:extLst>
            <a:ext uri="{FF2B5EF4-FFF2-40B4-BE49-F238E27FC236}">
              <a16:creationId xmlns:a16="http://schemas.microsoft.com/office/drawing/2014/main" id="{9A646942-792D-4A32-9DFA-6C963DF7007E}"/>
            </a:ext>
          </a:extLst>
        </xdr:cNvPr>
        <xdr:cNvSpPr/>
      </xdr:nvSpPr>
      <xdr:spPr>
        <a:xfrm>
          <a:off x="2857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60B1D853-33C6-4E4F-996E-CB8EEB8C109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525E7A3A-4CF9-4399-B2AA-C64FA657CAC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A303C741-91A2-42C5-8BDE-0DEAAB90701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DD87BAD3-482F-405F-8DBF-25284C09638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D9DF7993-36C7-43CF-B1BE-B008DF9E28D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353" name="楕円 352">
          <a:extLst>
            <a:ext uri="{FF2B5EF4-FFF2-40B4-BE49-F238E27FC236}">
              <a16:creationId xmlns:a16="http://schemas.microsoft.com/office/drawing/2014/main" id="{C0925EE2-3058-4225-87EE-B644D8D15D56}"/>
            </a:ext>
          </a:extLst>
        </xdr:cNvPr>
        <xdr:cNvSpPr/>
      </xdr:nvSpPr>
      <xdr:spPr>
        <a:xfrm>
          <a:off x="4584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106697</xdr:rowOff>
    </xdr:from>
    <xdr:ext cx="405111" cy="259045"/>
    <xdr:sp macro="" textlink="">
      <xdr:nvSpPr>
        <xdr:cNvPr id="354" name="【港湾・漁港】&#10;有形固定資産減価償却率該当値テキスト">
          <a:extLst>
            <a:ext uri="{FF2B5EF4-FFF2-40B4-BE49-F238E27FC236}">
              <a16:creationId xmlns:a16="http://schemas.microsoft.com/office/drawing/2014/main" id="{639E17B7-E72C-49AD-95D8-349DC275FADC}"/>
            </a:ext>
          </a:extLst>
        </xdr:cNvPr>
        <xdr:cNvSpPr txBox="1"/>
      </xdr:nvSpPr>
      <xdr:spPr>
        <a:xfrm>
          <a:off x="4673600" y="177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xdr:rowOff>
    </xdr:from>
    <xdr:to>
      <xdr:col>20</xdr:col>
      <xdr:colOff>38100</xdr:colOff>
      <xdr:row>104</xdr:row>
      <xdr:rowOff>115570</xdr:rowOff>
    </xdr:to>
    <xdr:sp macro="" textlink="">
      <xdr:nvSpPr>
        <xdr:cNvPr id="355" name="楕円 354">
          <a:extLst>
            <a:ext uri="{FF2B5EF4-FFF2-40B4-BE49-F238E27FC236}">
              <a16:creationId xmlns:a16="http://schemas.microsoft.com/office/drawing/2014/main" id="{E6696CC3-B85C-4AED-8CC0-AF5982A9100B}"/>
            </a:ext>
          </a:extLst>
        </xdr:cNvPr>
        <xdr:cNvSpPr/>
      </xdr:nvSpPr>
      <xdr:spPr>
        <a:xfrm>
          <a:off x="3746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xdr:rowOff>
    </xdr:from>
    <xdr:to>
      <xdr:col>24</xdr:col>
      <xdr:colOff>63500</xdr:colOff>
      <xdr:row>104</xdr:row>
      <xdr:rowOff>64770</xdr:rowOff>
    </xdr:to>
    <xdr:cxnSp macro="">
      <xdr:nvCxnSpPr>
        <xdr:cNvPr id="356" name="直線コネクタ 355">
          <a:extLst>
            <a:ext uri="{FF2B5EF4-FFF2-40B4-BE49-F238E27FC236}">
              <a16:creationId xmlns:a16="http://schemas.microsoft.com/office/drawing/2014/main" id="{DC87AA2F-1A3E-47F0-AA2A-66E08B30A5B0}"/>
            </a:ext>
          </a:extLst>
        </xdr:cNvPr>
        <xdr:cNvCxnSpPr/>
      </xdr:nvCxnSpPr>
      <xdr:spPr>
        <a:xfrm flipV="1">
          <a:off x="3797300" y="178384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154939</xdr:rowOff>
    </xdr:from>
    <xdr:to>
      <xdr:col>15</xdr:col>
      <xdr:colOff>101600</xdr:colOff>
      <xdr:row>102</xdr:row>
      <xdr:rowOff>85089</xdr:rowOff>
    </xdr:to>
    <xdr:sp macro="" textlink="">
      <xdr:nvSpPr>
        <xdr:cNvPr id="357" name="楕円 356">
          <a:extLst>
            <a:ext uri="{FF2B5EF4-FFF2-40B4-BE49-F238E27FC236}">
              <a16:creationId xmlns:a16="http://schemas.microsoft.com/office/drawing/2014/main" id="{C45FD018-A576-4D2E-96E8-63D51E1C5434}"/>
            </a:ext>
          </a:extLst>
        </xdr:cNvPr>
        <xdr:cNvSpPr/>
      </xdr:nvSpPr>
      <xdr:spPr>
        <a:xfrm>
          <a:off x="28575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34289</xdr:rowOff>
    </xdr:from>
    <xdr:to>
      <xdr:col>19</xdr:col>
      <xdr:colOff>177800</xdr:colOff>
      <xdr:row>104</xdr:row>
      <xdr:rowOff>64770</xdr:rowOff>
    </xdr:to>
    <xdr:cxnSp macro="">
      <xdr:nvCxnSpPr>
        <xdr:cNvPr id="358" name="直線コネクタ 357">
          <a:extLst>
            <a:ext uri="{FF2B5EF4-FFF2-40B4-BE49-F238E27FC236}">
              <a16:creationId xmlns:a16="http://schemas.microsoft.com/office/drawing/2014/main" id="{0D212C73-6931-4D83-8254-BBEE9E219B54}"/>
            </a:ext>
          </a:extLst>
        </xdr:cNvPr>
        <xdr:cNvCxnSpPr/>
      </xdr:nvCxnSpPr>
      <xdr:spPr>
        <a:xfrm>
          <a:off x="2908300" y="17522189"/>
          <a:ext cx="889000" cy="3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44466</xdr:rowOff>
    </xdr:from>
    <xdr:ext cx="405111" cy="259045"/>
    <xdr:sp macro="" textlink="">
      <xdr:nvSpPr>
        <xdr:cNvPr id="359" name="n_1aveValue【港湾・漁港】&#10;有形固定資産減価償却率">
          <a:extLst>
            <a:ext uri="{FF2B5EF4-FFF2-40B4-BE49-F238E27FC236}">
              <a16:creationId xmlns:a16="http://schemas.microsoft.com/office/drawing/2014/main" id="{867000D8-B503-417D-8E33-E878EF7B7A35}"/>
            </a:ext>
          </a:extLst>
        </xdr:cNvPr>
        <xdr:cNvSpPr txBox="1"/>
      </xdr:nvSpPr>
      <xdr:spPr>
        <a:xfrm>
          <a:off x="35820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49547</xdr:rowOff>
    </xdr:from>
    <xdr:ext cx="405111" cy="259045"/>
    <xdr:sp macro="" textlink="">
      <xdr:nvSpPr>
        <xdr:cNvPr id="360" name="n_2aveValue【港湾・漁港】&#10;有形固定資産減価償却率">
          <a:extLst>
            <a:ext uri="{FF2B5EF4-FFF2-40B4-BE49-F238E27FC236}">
              <a16:creationId xmlns:a16="http://schemas.microsoft.com/office/drawing/2014/main" id="{40D870D0-8946-4658-B3F3-67B1507C5BD8}"/>
            </a:ext>
          </a:extLst>
        </xdr:cNvPr>
        <xdr:cNvSpPr txBox="1"/>
      </xdr:nvSpPr>
      <xdr:spPr>
        <a:xfrm>
          <a:off x="2705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106697</xdr:rowOff>
    </xdr:from>
    <xdr:ext cx="405111" cy="259045"/>
    <xdr:sp macro="" textlink="">
      <xdr:nvSpPr>
        <xdr:cNvPr id="361" name="n_1mainValue【港湾・漁港】&#10;有形固定資産減価償却率">
          <a:extLst>
            <a:ext uri="{FF2B5EF4-FFF2-40B4-BE49-F238E27FC236}">
              <a16:creationId xmlns:a16="http://schemas.microsoft.com/office/drawing/2014/main" id="{351FAB18-58D6-4D94-9D96-DF67055AD490}"/>
            </a:ext>
          </a:extLst>
        </xdr:cNvPr>
        <xdr:cNvSpPr txBox="1"/>
      </xdr:nvSpPr>
      <xdr:spPr>
        <a:xfrm>
          <a:off x="3582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101616</xdr:rowOff>
    </xdr:from>
    <xdr:ext cx="405111" cy="259045"/>
    <xdr:sp macro="" textlink="">
      <xdr:nvSpPr>
        <xdr:cNvPr id="362" name="n_2mainValue【港湾・漁港】&#10;有形固定資産減価償却率">
          <a:extLst>
            <a:ext uri="{FF2B5EF4-FFF2-40B4-BE49-F238E27FC236}">
              <a16:creationId xmlns:a16="http://schemas.microsoft.com/office/drawing/2014/main" id="{46647F9F-0C7C-4CE0-A931-DA3D7B86CD6C}"/>
            </a:ext>
          </a:extLst>
        </xdr:cNvPr>
        <xdr:cNvSpPr txBox="1"/>
      </xdr:nvSpPr>
      <xdr:spPr>
        <a:xfrm>
          <a:off x="2705744" y="172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a:extLst>
            <a:ext uri="{FF2B5EF4-FFF2-40B4-BE49-F238E27FC236}">
              <a16:creationId xmlns:a16="http://schemas.microsoft.com/office/drawing/2014/main" id="{F21F1DCE-0723-4E52-AD79-28B4A6E304A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a:extLst>
            <a:ext uri="{FF2B5EF4-FFF2-40B4-BE49-F238E27FC236}">
              <a16:creationId xmlns:a16="http://schemas.microsoft.com/office/drawing/2014/main" id="{94FE3D39-E916-4118-88BC-5A0E3D60636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a:extLst>
            <a:ext uri="{FF2B5EF4-FFF2-40B4-BE49-F238E27FC236}">
              <a16:creationId xmlns:a16="http://schemas.microsoft.com/office/drawing/2014/main" id="{672BE264-14D4-484B-AB54-E99EBA7D558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a:extLst>
            <a:ext uri="{FF2B5EF4-FFF2-40B4-BE49-F238E27FC236}">
              <a16:creationId xmlns:a16="http://schemas.microsoft.com/office/drawing/2014/main" id="{859B7A9C-ABED-4208-8313-F7C03A1D9AF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a:extLst>
            <a:ext uri="{FF2B5EF4-FFF2-40B4-BE49-F238E27FC236}">
              <a16:creationId xmlns:a16="http://schemas.microsoft.com/office/drawing/2014/main" id="{B03F9177-26DE-45E3-AA00-EC2E5410AC5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a:extLst>
            <a:ext uri="{FF2B5EF4-FFF2-40B4-BE49-F238E27FC236}">
              <a16:creationId xmlns:a16="http://schemas.microsoft.com/office/drawing/2014/main" id="{18E2A2B7-2335-4007-841F-0438F116D22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a:extLst>
            <a:ext uri="{FF2B5EF4-FFF2-40B4-BE49-F238E27FC236}">
              <a16:creationId xmlns:a16="http://schemas.microsoft.com/office/drawing/2014/main" id="{1B1089AD-C89D-49E5-BF42-0AFBC52CBD2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a:extLst>
            <a:ext uri="{FF2B5EF4-FFF2-40B4-BE49-F238E27FC236}">
              <a16:creationId xmlns:a16="http://schemas.microsoft.com/office/drawing/2014/main" id="{46DF98AB-DA86-4B80-95C7-4F264FA0F77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a:extLst>
            <a:ext uri="{FF2B5EF4-FFF2-40B4-BE49-F238E27FC236}">
              <a16:creationId xmlns:a16="http://schemas.microsoft.com/office/drawing/2014/main" id="{8547AFE9-DD04-4608-9EDA-879D7E4D227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a:extLst>
            <a:ext uri="{FF2B5EF4-FFF2-40B4-BE49-F238E27FC236}">
              <a16:creationId xmlns:a16="http://schemas.microsoft.com/office/drawing/2014/main" id="{3FBBB4B4-37D2-42A3-828A-61F74AABB57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a:extLst>
            <a:ext uri="{FF2B5EF4-FFF2-40B4-BE49-F238E27FC236}">
              <a16:creationId xmlns:a16="http://schemas.microsoft.com/office/drawing/2014/main" id="{99C7E5A2-0C33-401D-A7E0-D146198CFDB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4" name="テキスト ボックス 373">
          <a:extLst>
            <a:ext uri="{FF2B5EF4-FFF2-40B4-BE49-F238E27FC236}">
              <a16:creationId xmlns:a16="http://schemas.microsoft.com/office/drawing/2014/main" id="{F16630BC-394B-48BC-9BF0-24F55901C5AD}"/>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a:extLst>
            <a:ext uri="{FF2B5EF4-FFF2-40B4-BE49-F238E27FC236}">
              <a16:creationId xmlns:a16="http://schemas.microsoft.com/office/drawing/2014/main" id="{104D2AED-1340-43FA-8CBE-323333EA745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6" name="テキスト ボックス 375">
          <a:extLst>
            <a:ext uri="{FF2B5EF4-FFF2-40B4-BE49-F238E27FC236}">
              <a16:creationId xmlns:a16="http://schemas.microsoft.com/office/drawing/2014/main" id="{E1FF3A48-AA58-4FEF-A75C-B1096914D21E}"/>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a:extLst>
            <a:ext uri="{FF2B5EF4-FFF2-40B4-BE49-F238E27FC236}">
              <a16:creationId xmlns:a16="http://schemas.microsoft.com/office/drawing/2014/main" id="{017F0EC4-50D1-4976-84B7-867D49178DE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8" name="テキスト ボックス 377">
          <a:extLst>
            <a:ext uri="{FF2B5EF4-FFF2-40B4-BE49-F238E27FC236}">
              <a16:creationId xmlns:a16="http://schemas.microsoft.com/office/drawing/2014/main" id="{549FA5D1-E17A-4A7F-82C7-1887F9CAE5D2}"/>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a:extLst>
            <a:ext uri="{FF2B5EF4-FFF2-40B4-BE49-F238E27FC236}">
              <a16:creationId xmlns:a16="http://schemas.microsoft.com/office/drawing/2014/main" id="{1D3FA1CE-5B62-43FD-A48C-89194C1CD97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0" name="テキスト ボックス 379">
          <a:extLst>
            <a:ext uri="{FF2B5EF4-FFF2-40B4-BE49-F238E27FC236}">
              <a16:creationId xmlns:a16="http://schemas.microsoft.com/office/drawing/2014/main" id="{17E7D5A1-EDDB-48D2-95B2-0CEABBA3630B}"/>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a:extLst>
            <a:ext uri="{FF2B5EF4-FFF2-40B4-BE49-F238E27FC236}">
              <a16:creationId xmlns:a16="http://schemas.microsoft.com/office/drawing/2014/main" id="{AF3F17AB-39AA-49D6-B4F9-E3A5ACDBBC1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2" name="テキスト ボックス 381">
          <a:extLst>
            <a:ext uri="{FF2B5EF4-FFF2-40B4-BE49-F238E27FC236}">
              <a16:creationId xmlns:a16="http://schemas.microsoft.com/office/drawing/2014/main" id="{082AC4EE-E7D3-40AF-A6AC-911AD0AE10C7}"/>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a:extLst>
            <a:ext uri="{FF2B5EF4-FFF2-40B4-BE49-F238E27FC236}">
              <a16:creationId xmlns:a16="http://schemas.microsoft.com/office/drawing/2014/main" id="{CB728B54-670B-4BF9-AA10-A8F01C216B4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129953</xdr:rowOff>
    </xdr:from>
    <xdr:to>
      <xdr:col>54</xdr:col>
      <xdr:colOff>189865</xdr:colOff>
      <xdr:row>108</xdr:row>
      <xdr:rowOff>25747</xdr:rowOff>
    </xdr:to>
    <xdr:cxnSp macro="">
      <xdr:nvCxnSpPr>
        <xdr:cNvPr id="384" name="直線コネクタ 383">
          <a:extLst>
            <a:ext uri="{FF2B5EF4-FFF2-40B4-BE49-F238E27FC236}">
              <a16:creationId xmlns:a16="http://schemas.microsoft.com/office/drawing/2014/main" id="{3ABD9236-F2BB-4B99-9833-62AB38F45D17}"/>
            </a:ext>
          </a:extLst>
        </xdr:cNvPr>
        <xdr:cNvCxnSpPr/>
      </xdr:nvCxnSpPr>
      <xdr:spPr>
        <a:xfrm flipV="1">
          <a:off x="10476865" y="17446403"/>
          <a:ext cx="0" cy="109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29574</xdr:rowOff>
    </xdr:from>
    <xdr:ext cx="534377" cy="259045"/>
    <xdr:sp macro="" textlink="">
      <xdr:nvSpPr>
        <xdr:cNvPr id="385" name="【港湾・漁港】&#10;一人当たり有形固定資産（償却資産）額最小値テキスト">
          <a:extLst>
            <a:ext uri="{FF2B5EF4-FFF2-40B4-BE49-F238E27FC236}">
              <a16:creationId xmlns:a16="http://schemas.microsoft.com/office/drawing/2014/main" id="{A0E51B32-3BD5-4025-B518-0C66B19F085B}"/>
            </a:ext>
          </a:extLst>
        </xdr:cNvPr>
        <xdr:cNvSpPr txBox="1"/>
      </xdr:nvSpPr>
      <xdr:spPr>
        <a:xfrm>
          <a:off x="10515600" y="18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25747</xdr:rowOff>
    </xdr:from>
    <xdr:to>
      <xdr:col>55</xdr:col>
      <xdr:colOff>88900</xdr:colOff>
      <xdr:row>108</xdr:row>
      <xdr:rowOff>25747</xdr:rowOff>
    </xdr:to>
    <xdr:cxnSp macro="">
      <xdr:nvCxnSpPr>
        <xdr:cNvPr id="386" name="直線コネクタ 385">
          <a:extLst>
            <a:ext uri="{FF2B5EF4-FFF2-40B4-BE49-F238E27FC236}">
              <a16:creationId xmlns:a16="http://schemas.microsoft.com/office/drawing/2014/main" id="{5290D0FE-ADBB-4967-9D6E-6DCF409C6850}"/>
            </a:ext>
          </a:extLst>
        </xdr:cNvPr>
        <xdr:cNvCxnSpPr/>
      </xdr:nvCxnSpPr>
      <xdr:spPr>
        <a:xfrm>
          <a:off x="10388600" y="1854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76630</xdr:rowOff>
    </xdr:from>
    <xdr:ext cx="599010" cy="259045"/>
    <xdr:sp macro="" textlink="">
      <xdr:nvSpPr>
        <xdr:cNvPr id="387" name="【港湾・漁港】&#10;一人当たり有形固定資産（償却資産）額最大値テキスト">
          <a:extLst>
            <a:ext uri="{FF2B5EF4-FFF2-40B4-BE49-F238E27FC236}">
              <a16:creationId xmlns:a16="http://schemas.microsoft.com/office/drawing/2014/main" id="{53595B6C-531E-41C0-9931-4553A2A24BB8}"/>
            </a:ext>
          </a:extLst>
        </xdr:cNvPr>
        <xdr:cNvSpPr txBox="1"/>
      </xdr:nvSpPr>
      <xdr:spPr>
        <a:xfrm>
          <a:off x="10515600" y="1722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129953</xdr:rowOff>
    </xdr:from>
    <xdr:to>
      <xdr:col>55</xdr:col>
      <xdr:colOff>88900</xdr:colOff>
      <xdr:row>101</xdr:row>
      <xdr:rowOff>129953</xdr:rowOff>
    </xdr:to>
    <xdr:cxnSp macro="">
      <xdr:nvCxnSpPr>
        <xdr:cNvPr id="388" name="直線コネクタ 387">
          <a:extLst>
            <a:ext uri="{FF2B5EF4-FFF2-40B4-BE49-F238E27FC236}">
              <a16:creationId xmlns:a16="http://schemas.microsoft.com/office/drawing/2014/main" id="{DE9A5D19-DFE7-4147-AF95-B82E03045701}"/>
            </a:ext>
          </a:extLst>
        </xdr:cNvPr>
        <xdr:cNvCxnSpPr/>
      </xdr:nvCxnSpPr>
      <xdr:spPr>
        <a:xfrm>
          <a:off x="10388600" y="1744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150123</xdr:rowOff>
    </xdr:from>
    <xdr:ext cx="534377" cy="259045"/>
    <xdr:sp macro="" textlink="">
      <xdr:nvSpPr>
        <xdr:cNvPr id="389" name="【港湾・漁港】&#10;一人当たり有形固定資産（償却資産）額平均値テキスト">
          <a:extLst>
            <a:ext uri="{FF2B5EF4-FFF2-40B4-BE49-F238E27FC236}">
              <a16:creationId xmlns:a16="http://schemas.microsoft.com/office/drawing/2014/main" id="{91B7469A-3D43-4D51-9E60-67DFC6E69D28}"/>
            </a:ext>
          </a:extLst>
        </xdr:cNvPr>
        <xdr:cNvSpPr txBox="1"/>
      </xdr:nvSpPr>
      <xdr:spPr>
        <a:xfrm>
          <a:off x="10515600" y="18152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127246</xdr:rowOff>
    </xdr:from>
    <xdr:to>
      <xdr:col>55</xdr:col>
      <xdr:colOff>50800</xdr:colOff>
      <xdr:row>107</xdr:row>
      <xdr:rowOff>57396</xdr:rowOff>
    </xdr:to>
    <xdr:sp macro="" textlink="">
      <xdr:nvSpPr>
        <xdr:cNvPr id="390" name="フローチャート: 判断 389">
          <a:extLst>
            <a:ext uri="{FF2B5EF4-FFF2-40B4-BE49-F238E27FC236}">
              <a16:creationId xmlns:a16="http://schemas.microsoft.com/office/drawing/2014/main" id="{FA87DC30-B083-4CBD-B4EF-AFA6DAC9E445}"/>
            </a:ext>
          </a:extLst>
        </xdr:cNvPr>
        <xdr:cNvSpPr/>
      </xdr:nvSpPr>
      <xdr:spPr>
        <a:xfrm>
          <a:off x="10426700" y="1830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143380</xdr:rowOff>
    </xdr:from>
    <xdr:to>
      <xdr:col>50</xdr:col>
      <xdr:colOff>165100</xdr:colOff>
      <xdr:row>107</xdr:row>
      <xdr:rowOff>73530</xdr:rowOff>
    </xdr:to>
    <xdr:sp macro="" textlink="">
      <xdr:nvSpPr>
        <xdr:cNvPr id="391" name="フローチャート: 判断 390">
          <a:extLst>
            <a:ext uri="{FF2B5EF4-FFF2-40B4-BE49-F238E27FC236}">
              <a16:creationId xmlns:a16="http://schemas.microsoft.com/office/drawing/2014/main" id="{B5402E0D-EA14-4521-ADF3-95C720AFBFA9}"/>
            </a:ext>
          </a:extLst>
        </xdr:cNvPr>
        <xdr:cNvSpPr/>
      </xdr:nvSpPr>
      <xdr:spPr>
        <a:xfrm>
          <a:off x="9588500" y="1831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126895</xdr:rowOff>
    </xdr:from>
    <xdr:to>
      <xdr:col>46</xdr:col>
      <xdr:colOff>38100</xdr:colOff>
      <xdr:row>107</xdr:row>
      <xdr:rowOff>57045</xdr:rowOff>
    </xdr:to>
    <xdr:sp macro="" textlink="">
      <xdr:nvSpPr>
        <xdr:cNvPr id="392" name="フローチャート: 判断 391">
          <a:extLst>
            <a:ext uri="{FF2B5EF4-FFF2-40B4-BE49-F238E27FC236}">
              <a16:creationId xmlns:a16="http://schemas.microsoft.com/office/drawing/2014/main" id="{36400B16-A290-4EA4-AC86-D15D913F981D}"/>
            </a:ext>
          </a:extLst>
        </xdr:cNvPr>
        <xdr:cNvSpPr/>
      </xdr:nvSpPr>
      <xdr:spPr>
        <a:xfrm>
          <a:off x="8699500" y="1830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A0F186D5-202C-438E-AC44-DB4DBE4BC9B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C1D89460-6D20-4FB3-B745-C63255FD68F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8800CB1C-203C-4806-95B0-460593A4857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F7F0221A-44D5-453B-9291-9079541FBD9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5B37C6E3-9FE9-43DE-B2E7-85029FBC70C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146224</xdr:rowOff>
    </xdr:from>
    <xdr:to>
      <xdr:col>55</xdr:col>
      <xdr:colOff>50800</xdr:colOff>
      <xdr:row>108</xdr:row>
      <xdr:rowOff>76374</xdr:rowOff>
    </xdr:to>
    <xdr:sp macro="" textlink="">
      <xdr:nvSpPr>
        <xdr:cNvPr id="398" name="楕円 397">
          <a:extLst>
            <a:ext uri="{FF2B5EF4-FFF2-40B4-BE49-F238E27FC236}">
              <a16:creationId xmlns:a16="http://schemas.microsoft.com/office/drawing/2014/main" id="{889DD48D-5FAF-4752-B0AF-FE5B07093906}"/>
            </a:ext>
          </a:extLst>
        </xdr:cNvPr>
        <xdr:cNvSpPr/>
      </xdr:nvSpPr>
      <xdr:spPr>
        <a:xfrm>
          <a:off x="10426700" y="1849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61151</xdr:rowOff>
    </xdr:from>
    <xdr:ext cx="534377" cy="259045"/>
    <xdr:sp macro="" textlink="">
      <xdr:nvSpPr>
        <xdr:cNvPr id="399" name="【港湾・漁港】&#10;一人当たり有形固定資産（償却資産）額該当値テキスト">
          <a:extLst>
            <a:ext uri="{FF2B5EF4-FFF2-40B4-BE49-F238E27FC236}">
              <a16:creationId xmlns:a16="http://schemas.microsoft.com/office/drawing/2014/main" id="{5B8A2B64-98CE-443B-A59E-7D53FEC10703}"/>
            </a:ext>
          </a:extLst>
        </xdr:cNvPr>
        <xdr:cNvSpPr txBox="1"/>
      </xdr:nvSpPr>
      <xdr:spPr>
        <a:xfrm>
          <a:off x="10515600" y="184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146521</xdr:rowOff>
    </xdr:from>
    <xdr:to>
      <xdr:col>50</xdr:col>
      <xdr:colOff>165100</xdr:colOff>
      <xdr:row>108</xdr:row>
      <xdr:rowOff>76671</xdr:rowOff>
    </xdr:to>
    <xdr:sp macro="" textlink="">
      <xdr:nvSpPr>
        <xdr:cNvPr id="400" name="楕円 399">
          <a:extLst>
            <a:ext uri="{FF2B5EF4-FFF2-40B4-BE49-F238E27FC236}">
              <a16:creationId xmlns:a16="http://schemas.microsoft.com/office/drawing/2014/main" id="{3143FD40-1020-43CA-93CA-83B8EAD2D16C}"/>
            </a:ext>
          </a:extLst>
        </xdr:cNvPr>
        <xdr:cNvSpPr/>
      </xdr:nvSpPr>
      <xdr:spPr>
        <a:xfrm>
          <a:off x="9588500" y="1849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25574</xdr:rowOff>
    </xdr:from>
    <xdr:to>
      <xdr:col>55</xdr:col>
      <xdr:colOff>0</xdr:colOff>
      <xdr:row>108</xdr:row>
      <xdr:rowOff>25871</xdr:rowOff>
    </xdr:to>
    <xdr:cxnSp macro="">
      <xdr:nvCxnSpPr>
        <xdr:cNvPr id="401" name="直線コネクタ 400">
          <a:extLst>
            <a:ext uri="{FF2B5EF4-FFF2-40B4-BE49-F238E27FC236}">
              <a16:creationId xmlns:a16="http://schemas.microsoft.com/office/drawing/2014/main" id="{80E31E31-BA91-4DAF-9D19-84912B25F2D2}"/>
            </a:ext>
          </a:extLst>
        </xdr:cNvPr>
        <xdr:cNvCxnSpPr/>
      </xdr:nvCxnSpPr>
      <xdr:spPr>
        <a:xfrm flipV="1">
          <a:off x="9639300" y="18542174"/>
          <a:ext cx="8382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170745</xdr:rowOff>
    </xdr:from>
    <xdr:to>
      <xdr:col>46</xdr:col>
      <xdr:colOff>38100</xdr:colOff>
      <xdr:row>108</xdr:row>
      <xdr:rowOff>100895</xdr:rowOff>
    </xdr:to>
    <xdr:sp macro="" textlink="">
      <xdr:nvSpPr>
        <xdr:cNvPr id="402" name="楕円 401">
          <a:extLst>
            <a:ext uri="{FF2B5EF4-FFF2-40B4-BE49-F238E27FC236}">
              <a16:creationId xmlns:a16="http://schemas.microsoft.com/office/drawing/2014/main" id="{63C862C9-3B68-4812-8759-E33E4302AE87}"/>
            </a:ext>
          </a:extLst>
        </xdr:cNvPr>
        <xdr:cNvSpPr/>
      </xdr:nvSpPr>
      <xdr:spPr>
        <a:xfrm>
          <a:off x="8699500" y="1851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25871</xdr:rowOff>
    </xdr:from>
    <xdr:to>
      <xdr:col>50</xdr:col>
      <xdr:colOff>114300</xdr:colOff>
      <xdr:row>108</xdr:row>
      <xdr:rowOff>50095</xdr:rowOff>
    </xdr:to>
    <xdr:cxnSp macro="">
      <xdr:nvCxnSpPr>
        <xdr:cNvPr id="403" name="直線コネクタ 402">
          <a:extLst>
            <a:ext uri="{FF2B5EF4-FFF2-40B4-BE49-F238E27FC236}">
              <a16:creationId xmlns:a16="http://schemas.microsoft.com/office/drawing/2014/main" id="{2E0B4980-9CAA-43C0-9BF1-B0757C342C4D}"/>
            </a:ext>
          </a:extLst>
        </xdr:cNvPr>
        <xdr:cNvCxnSpPr/>
      </xdr:nvCxnSpPr>
      <xdr:spPr>
        <a:xfrm flipV="1">
          <a:off x="8750300" y="18542471"/>
          <a:ext cx="889000" cy="2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90057</xdr:rowOff>
    </xdr:from>
    <xdr:ext cx="534377" cy="259045"/>
    <xdr:sp macro="" textlink="">
      <xdr:nvSpPr>
        <xdr:cNvPr id="404" name="n_1aveValue【港湾・漁港】&#10;一人当たり有形固定資産（償却資産）額">
          <a:extLst>
            <a:ext uri="{FF2B5EF4-FFF2-40B4-BE49-F238E27FC236}">
              <a16:creationId xmlns:a16="http://schemas.microsoft.com/office/drawing/2014/main" id="{11D2F5B3-C91D-4D89-AC55-C4992C9F4F4F}"/>
            </a:ext>
          </a:extLst>
        </xdr:cNvPr>
        <xdr:cNvSpPr txBox="1"/>
      </xdr:nvSpPr>
      <xdr:spPr>
        <a:xfrm>
          <a:off x="9359411" y="180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73572</xdr:rowOff>
    </xdr:from>
    <xdr:ext cx="534377" cy="259045"/>
    <xdr:sp macro="" textlink="">
      <xdr:nvSpPr>
        <xdr:cNvPr id="405" name="n_2aveValue【港湾・漁港】&#10;一人当たり有形固定資産（償却資産）額">
          <a:extLst>
            <a:ext uri="{FF2B5EF4-FFF2-40B4-BE49-F238E27FC236}">
              <a16:creationId xmlns:a16="http://schemas.microsoft.com/office/drawing/2014/main" id="{2ADFA06E-CC8E-4130-AFC0-141F8ADBD22C}"/>
            </a:ext>
          </a:extLst>
        </xdr:cNvPr>
        <xdr:cNvSpPr txBox="1"/>
      </xdr:nvSpPr>
      <xdr:spPr>
        <a:xfrm>
          <a:off x="8483111" y="1807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67798</xdr:rowOff>
    </xdr:from>
    <xdr:ext cx="534377" cy="259045"/>
    <xdr:sp macro="" textlink="">
      <xdr:nvSpPr>
        <xdr:cNvPr id="406" name="n_1mainValue【港湾・漁港】&#10;一人当たり有形固定資産（償却資産）額">
          <a:extLst>
            <a:ext uri="{FF2B5EF4-FFF2-40B4-BE49-F238E27FC236}">
              <a16:creationId xmlns:a16="http://schemas.microsoft.com/office/drawing/2014/main" id="{18FE3BF9-7FEF-4617-925B-654D4CC74E1E}"/>
            </a:ext>
          </a:extLst>
        </xdr:cNvPr>
        <xdr:cNvSpPr txBox="1"/>
      </xdr:nvSpPr>
      <xdr:spPr>
        <a:xfrm>
          <a:off x="9359411" y="1858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92022</xdr:rowOff>
    </xdr:from>
    <xdr:ext cx="469744" cy="259045"/>
    <xdr:sp macro="" textlink="">
      <xdr:nvSpPr>
        <xdr:cNvPr id="407" name="n_2mainValue【港湾・漁港】&#10;一人当たり有形固定資産（償却資産）額">
          <a:extLst>
            <a:ext uri="{FF2B5EF4-FFF2-40B4-BE49-F238E27FC236}">
              <a16:creationId xmlns:a16="http://schemas.microsoft.com/office/drawing/2014/main" id="{733932D5-6D63-43F0-A16F-6B41F7C1BB39}"/>
            </a:ext>
          </a:extLst>
        </xdr:cNvPr>
        <xdr:cNvSpPr txBox="1"/>
      </xdr:nvSpPr>
      <xdr:spPr>
        <a:xfrm>
          <a:off x="8515428" y="1860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a:extLst>
            <a:ext uri="{FF2B5EF4-FFF2-40B4-BE49-F238E27FC236}">
              <a16:creationId xmlns:a16="http://schemas.microsoft.com/office/drawing/2014/main" id="{16AF9DAC-8E3E-4A4A-B39A-566CA337E83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a:extLst>
            <a:ext uri="{FF2B5EF4-FFF2-40B4-BE49-F238E27FC236}">
              <a16:creationId xmlns:a16="http://schemas.microsoft.com/office/drawing/2014/main" id="{CFA66BB2-58C9-4F54-A9FE-671189A633B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a:extLst>
            <a:ext uri="{FF2B5EF4-FFF2-40B4-BE49-F238E27FC236}">
              <a16:creationId xmlns:a16="http://schemas.microsoft.com/office/drawing/2014/main" id="{3F88A9C0-5385-4BE6-867D-D7BA1778A74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a:extLst>
            <a:ext uri="{FF2B5EF4-FFF2-40B4-BE49-F238E27FC236}">
              <a16:creationId xmlns:a16="http://schemas.microsoft.com/office/drawing/2014/main" id="{DA2EA5CD-3834-4847-A68A-39D37BBA554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a:extLst>
            <a:ext uri="{FF2B5EF4-FFF2-40B4-BE49-F238E27FC236}">
              <a16:creationId xmlns:a16="http://schemas.microsoft.com/office/drawing/2014/main" id="{377E05AF-A25C-4A69-9EAF-BA70F1F6282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a:extLst>
            <a:ext uri="{FF2B5EF4-FFF2-40B4-BE49-F238E27FC236}">
              <a16:creationId xmlns:a16="http://schemas.microsoft.com/office/drawing/2014/main" id="{6C08256E-E64C-424F-994E-3000E582282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a:extLst>
            <a:ext uri="{FF2B5EF4-FFF2-40B4-BE49-F238E27FC236}">
              <a16:creationId xmlns:a16="http://schemas.microsoft.com/office/drawing/2014/main" id="{AB8581C3-4858-4745-8E9F-4CA1B1B1850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a:extLst>
            <a:ext uri="{FF2B5EF4-FFF2-40B4-BE49-F238E27FC236}">
              <a16:creationId xmlns:a16="http://schemas.microsoft.com/office/drawing/2014/main" id="{0B3DCD2E-60CF-47FC-94C5-77E1117285F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a:extLst>
            <a:ext uri="{FF2B5EF4-FFF2-40B4-BE49-F238E27FC236}">
              <a16:creationId xmlns:a16="http://schemas.microsoft.com/office/drawing/2014/main" id="{A4F48962-3CA3-442A-BD1C-094DB543084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a:extLst>
            <a:ext uri="{FF2B5EF4-FFF2-40B4-BE49-F238E27FC236}">
              <a16:creationId xmlns:a16="http://schemas.microsoft.com/office/drawing/2014/main" id="{9AC6C714-94DD-45AB-A423-32A78DF3D4B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8" name="テキスト ボックス 417">
          <a:extLst>
            <a:ext uri="{FF2B5EF4-FFF2-40B4-BE49-F238E27FC236}">
              <a16:creationId xmlns:a16="http://schemas.microsoft.com/office/drawing/2014/main" id="{4E6C950E-D993-4D47-8145-336AB3C7A91F}"/>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419" name="直線コネクタ 418">
          <a:extLst>
            <a:ext uri="{FF2B5EF4-FFF2-40B4-BE49-F238E27FC236}">
              <a16:creationId xmlns:a16="http://schemas.microsoft.com/office/drawing/2014/main" id="{76E96F20-E598-474F-918D-1223BF69F303}"/>
            </a:ext>
          </a:extLst>
        </xdr:cNvPr>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420" name="テキスト ボックス 419">
          <a:extLst>
            <a:ext uri="{FF2B5EF4-FFF2-40B4-BE49-F238E27FC236}">
              <a16:creationId xmlns:a16="http://schemas.microsoft.com/office/drawing/2014/main" id="{F9870982-16BF-463A-837D-D355D82E8FC3}"/>
            </a:ext>
          </a:extLst>
        </xdr:cNvPr>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21" name="直線コネクタ 420">
          <a:extLst>
            <a:ext uri="{FF2B5EF4-FFF2-40B4-BE49-F238E27FC236}">
              <a16:creationId xmlns:a16="http://schemas.microsoft.com/office/drawing/2014/main" id="{4FC85EAA-4280-4FD3-9AB8-6B0D83B6073F}"/>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22" name="テキスト ボックス 421">
          <a:extLst>
            <a:ext uri="{FF2B5EF4-FFF2-40B4-BE49-F238E27FC236}">
              <a16:creationId xmlns:a16="http://schemas.microsoft.com/office/drawing/2014/main" id="{2007B04F-D757-453A-B1BD-FF098E898545}"/>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423" name="直線コネクタ 422">
          <a:extLst>
            <a:ext uri="{FF2B5EF4-FFF2-40B4-BE49-F238E27FC236}">
              <a16:creationId xmlns:a16="http://schemas.microsoft.com/office/drawing/2014/main" id="{1E7B05DC-0643-4F4E-A796-A968E394F187}"/>
            </a:ext>
          </a:extLst>
        </xdr:cNvPr>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424" name="テキスト ボックス 423">
          <a:extLst>
            <a:ext uri="{FF2B5EF4-FFF2-40B4-BE49-F238E27FC236}">
              <a16:creationId xmlns:a16="http://schemas.microsoft.com/office/drawing/2014/main" id="{1F4797C3-5650-4C78-8404-D587D6E369D4}"/>
            </a:ext>
          </a:extLst>
        </xdr:cNvPr>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a:extLst>
            <a:ext uri="{FF2B5EF4-FFF2-40B4-BE49-F238E27FC236}">
              <a16:creationId xmlns:a16="http://schemas.microsoft.com/office/drawing/2014/main" id="{2C8A92D0-0F67-4025-A77E-40EF0778E8A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a:extLst>
            <a:ext uri="{FF2B5EF4-FFF2-40B4-BE49-F238E27FC236}">
              <a16:creationId xmlns:a16="http://schemas.microsoft.com/office/drawing/2014/main" id="{64B0484F-F2D8-4CB1-8322-BB914439076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427" name="直線コネクタ 426">
          <a:extLst>
            <a:ext uri="{FF2B5EF4-FFF2-40B4-BE49-F238E27FC236}">
              <a16:creationId xmlns:a16="http://schemas.microsoft.com/office/drawing/2014/main" id="{11909889-31AE-481F-874C-88D11A9F6AAC}"/>
            </a:ext>
          </a:extLst>
        </xdr:cNvPr>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428" name="テキスト ボックス 427">
          <a:extLst>
            <a:ext uri="{FF2B5EF4-FFF2-40B4-BE49-F238E27FC236}">
              <a16:creationId xmlns:a16="http://schemas.microsoft.com/office/drawing/2014/main" id="{26FC79FA-9581-462E-82BD-8BF5663FDCB1}"/>
            </a:ext>
          </a:extLst>
        </xdr:cNvPr>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29" name="直線コネクタ 428">
          <a:extLst>
            <a:ext uri="{FF2B5EF4-FFF2-40B4-BE49-F238E27FC236}">
              <a16:creationId xmlns:a16="http://schemas.microsoft.com/office/drawing/2014/main" id="{A864A3E7-B8DC-4C8F-B0E7-8FAAF0A9BFFB}"/>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30" name="テキスト ボックス 429">
          <a:extLst>
            <a:ext uri="{FF2B5EF4-FFF2-40B4-BE49-F238E27FC236}">
              <a16:creationId xmlns:a16="http://schemas.microsoft.com/office/drawing/2014/main" id="{79B50CB9-029B-451D-B435-8E5669C9363D}"/>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431" name="直線コネクタ 430">
          <a:extLst>
            <a:ext uri="{FF2B5EF4-FFF2-40B4-BE49-F238E27FC236}">
              <a16:creationId xmlns:a16="http://schemas.microsoft.com/office/drawing/2014/main" id="{D538F706-BD8B-4032-97B7-AAC6F30A0241}"/>
            </a:ext>
          </a:extLst>
        </xdr:cNvPr>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432" name="テキスト ボックス 431">
          <a:extLst>
            <a:ext uri="{FF2B5EF4-FFF2-40B4-BE49-F238E27FC236}">
              <a16:creationId xmlns:a16="http://schemas.microsoft.com/office/drawing/2014/main" id="{D3F3128B-8655-49AF-99F0-E4369505C718}"/>
            </a:ext>
          </a:extLst>
        </xdr:cNvPr>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a:extLst>
            <a:ext uri="{FF2B5EF4-FFF2-40B4-BE49-F238E27FC236}">
              <a16:creationId xmlns:a16="http://schemas.microsoft.com/office/drawing/2014/main" id="{9B2FD911-41AE-4817-8BBC-D6204F5F0BB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a:extLst>
            <a:ext uri="{FF2B5EF4-FFF2-40B4-BE49-F238E27FC236}">
              <a16:creationId xmlns:a16="http://schemas.microsoft.com/office/drawing/2014/main" id="{86F301C8-178B-4DDA-BB19-61D4BA7610C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a:extLst>
            <a:ext uri="{FF2B5EF4-FFF2-40B4-BE49-F238E27FC236}">
              <a16:creationId xmlns:a16="http://schemas.microsoft.com/office/drawing/2014/main" id="{7E0842ED-DA2F-417D-9F45-C97A2489977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436" name="直線コネクタ 435">
          <a:extLst>
            <a:ext uri="{FF2B5EF4-FFF2-40B4-BE49-F238E27FC236}">
              <a16:creationId xmlns:a16="http://schemas.microsoft.com/office/drawing/2014/main" id="{9F0DF5E7-B930-4160-830F-5EF0B1D8033F}"/>
            </a:ext>
          </a:extLst>
        </xdr:cNvPr>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437" name="【認定こども園・幼稚園・保育所】&#10;有形固定資産減価償却率最小値テキスト">
          <a:extLst>
            <a:ext uri="{FF2B5EF4-FFF2-40B4-BE49-F238E27FC236}">
              <a16:creationId xmlns:a16="http://schemas.microsoft.com/office/drawing/2014/main" id="{8EC81DF3-BB96-438A-9629-96345D36DF97}"/>
            </a:ext>
          </a:extLst>
        </xdr:cNvPr>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438" name="直線コネクタ 437">
          <a:extLst>
            <a:ext uri="{FF2B5EF4-FFF2-40B4-BE49-F238E27FC236}">
              <a16:creationId xmlns:a16="http://schemas.microsoft.com/office/drawing/2014/main" id="{B0DFC865-C6C1-444F-87C7-2E2B2C7781BB}"/>
            </a:ext>
          </a:extLst>
        </xdr:cNvPr>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39" name="【認定こども園・幼稚園・保育所】&#10;有形固定資産減価償却率最大値テキスト">
          <a:extLst>
            <a:ext uri="{FF2B5EF4-FFF2-40B4-BE49-F238E27FC236}">
              <a16:creationId xmlns:a16="http://schemas.microsoft.com/office/drawing/2014/main" id="{3E09D3FD-A628-4054-9701-B1756E2DA733}"/>
            </a:ext>
          </a:extLst>
        </xdr:cNvPr>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40" name="直線コネクタ 439">
          <a:extLst>
            <a:ext uri="{FF2B5EF4-FFF2-40B4-BE49-F238E27FC236}">
              <a16:creationId xmlns:a16="http://schemas.microsoft.com/office/drawing/2014/main" id="{41A5B0C1-9018-4C61-B27D-E41F001A3567}"/>
            </a:ext>
          </a:extLst>
        </xdr:cNvPr>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441" name="【認定こども園・幼稚園・保育所】&#10;有形固定資産減価償却率平均値テキスト">
          <a:extLst>
            <a:ext uri="{FF2B5EF4-FFF2-40B4-BE49-F238E27FC236}">
              <a16:creationId xmlns:a16="http://schemas.microsoft.com/office/drawing/2014/main" id="{10B83CBA-EFC7-4253-B54F-362710D92BBD}"/>
            </a:ext>
          </a:extLst>
        </xdr:cNvPr>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442" name="フローチャート: 判断 441">
          <a:extLst>
            <a:ext uri="{FF2B5EF4-FFF2-40B4-BE49-F238E27FC236}">
              <a16:creationId xmlns:a16="http://schemas.microsoft.com/office/drawing/2014/main" id="{ACBB2D80-3325-4CBE-A571-39AE1E9B560A}"/>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443" name="フローチャート: 判断 442">
          <a:extLst>
            <a:ext uri="{FF2B5EF4-FFF2-40B4-BE49-F238E27FC236}">
              <a16:creationId xmlns:a16="http://schemas.microsoft.com/office/drawing/2014/main" id="{B932C08B-781E-4646-93E0-A1EC2290EF36}"/>
            </a:ext>
          </a:extLst>
        </xdr:cNvPr>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444" name="フローチャート: 判断 443">
          <a:extLst>
            <a:ext uri="{FF2B5EF4-FFF2-40B4-BE49-F238E27FC236}">
              <a16:creationId xmlns:a16="http://schemas.microsoft.com/office/drawing/2014/main" id="{996DB276-B1D0-4FB7-BBA8-882D0B0ECD4D}"/>
            </a:ext>
          </a:extLst>
        </xdr:cNvPr>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F08D5541-C33B-43BA-B11C-E7ACB5B4CE8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78DDA7C2-DB1E-4E7B-9E63-037935B0D79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CB5FE867-38C8-42F6-809A-B5F1E0028B0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EC00972C-1CAF-4EC1-B9C5-9A41C67EF09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988E8737-7AFA-4CFC-B0B4-F4FCC8995D0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128270</xdr:rowOff>
    </xdr:from>
    <xdr:to>
      <xdr:col>85</xdr:col>
      <xdr:colOff>177800</xdr:colOff>
      <xdr:row>36</xdr:row>
      <xdr:rowOff>58420</xdr:rowOff>
    </xdr:to>
    <xdr:sp macro="" textlink="">
      <xdr:nvSpPr>
        <xdr:cNvPr id="450" name="楕円 449">
          <a:extLst>
            <a:ext uri="{FF2B5EF4-FFF2-40B4-BE49-F238E27FC236}">
              <a16:creationId xmlns:a16="http://schemas.microsoft.com/office/drawing/2014/main" id="{54D5F611-D629-4278-AA12-384A93C278B9}"/>
            </a:ext>
          </a:extLst>
        </xdr:cNvPr>
        <xdr:cNvSpPr/>
      </xdr:nvSpPr>
      <xdr:spPr>
        <a:xfrm>
          <a:off x="16268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151147</xdr:rowOff>
    </xdr:from>
    <xdr:ext cx="405111" cy="259045"/>
    <xdr:sp macro="" textlink="">
      <xdr:nvSpPr>
        <xdr:cNvPr id="451" name="【認定こども園・幼稚園・保育所】&#10;有形固定資産減価償却率該当値テキスト">
          <a:extLst>
            <a:ext uri="{FF2B5EF4-FFF2-40B4-BE49-F238E27FC236}">
              <a16:creationId xmlns:a16="http://schemas.microsoft.com/office/drawing/2014/main" id="{68CB3961-51FB-4EE7-9256-A1171601F757}"/>
            </a:ext>
          </a:extLst>
        </xdr:cNvPr>
        <xdr:cNvSpPr txBox="1"/>
      </xdr:nvSpPr>
      <xdr:spPr>
        <a:xfrm>
          <a:off x="16357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53975</xdr:rowOff>
    </xdr:from>
    <xdr:to>
      <xdr:col>81</xdr:col>
      <xdr:colOff>101600</xdr:colOff>
      <xdr:row>36</xdr:row>
      <xdr:rowOff>155575</xdr:rowOff>
    </xdr:to>
    <xdr:sp macro="" textlink="">
      <xdr:nvSpPr>
        <xdr:cNvPr id="452" name="楕円 451">
          <a:extLst>
            <a:ext uri="{FF2B5EF4-FFF2-40B4-BE49-F238E27FC236}">
              <a16:creationId xmlns:a16="http://schemas.microsoft.com/office/drawing/2014/main" id="{C2D9DC03-5EB4-4FF8-AFB6-89DC7EBA5C2F}"/>
            </a:ext>
          </a:extLst>
        </xdr:cNvPr>
        <xdr:cNvSpPr/>
      </xdr:nvSpPr>
      <xdr:spPr>
        <a:xfrm>
          <a:off x="15430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xdr:rowOff>
    </xdr:from>
    <xdr:to>
      <xdr:col>85</xdr:col>
      <xdr:colOff>127000</xdr:colOff>
      <xdr:row>36</xdr:row>
      <xdr:rowOff>104775</xdr:rowOff>
    </xdr:to>
    <xdr:cxnSp macro="">
      <xdr:nvCxnSpPr>
        <xdr:cNvPr id="453" name="直線コネクタ 452">
          <a:extLst>
            <a:ext uri="{FF2B5EF4-FFF2-40B4-BE49-F238E27FC236}">
              <a16:creationId xmlns:a16="http://schemas.microsoft.com/office/drawing/2014/main" id="{927A0292-E4E3-484A-913E-0E7732EF61EC}"/>
            </a:ext>
          </a:extLst>
        </xdr:cNvPr>
        <xdr:cNvCxnSpPr/>
      </xdr:nvCxnSpPr>
      <xdr:spPr>
        <a:xfrm flipV="1">
          <a:off x="15481300" y="617982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159703</xdr:rowOff>
    </xdr:from>
    <xdr:to>
      <xdr:col>76</xdr:col>
      <xdr:colOff>165100</xdr:colOff>
      <xdr:row>35</xdr:row>
      <xdr:rowOff>89853</xdr:rowOff>
    </xdr:to>
    <xdr:sp macro="" textlink="">
      <xdr:nvSpPr>
        <xdr:cNvPr id="454" name="楕円 453">
          <a:extLst>
            <a:ext uri="{FF2B5EF4-FFF2-40B4-BE49-F238E27FC236}">
              <a16:creationId xmlns:a16="http://schemas.microsoft.com/office/drawing/2014/main" id="{0693A6DC-7053-4135-946F-5407F71583FD}"/>
            </a:ext>
          </a:extLst>
        </xdr:cNvPr>
        <xdr:cNvSpPr/>
      </xdr:nvSpPr>
      <xdr:spPr>
        <a:xfrm>
          <a:off x="14541500" y="598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39053</xdr:rowOff>
    </xdr:from>
    <xdr:to>
      <xdr:col>81</xdr:col>
      <xdr:colOff>50800</xdr:colOff>
      <xdr:row>36</xdr:row>
      <xdr:rowOff>104775</xdr:rowOff>
    </xdr:to>
    <xdr:cxnSp macro="">
      <xdr:nvCxnSpPr>
        <xdr:cNvPr id="455" name="直線コネクタ 454">
          <a:extLst>
            <a:ext uri="{FF2B5EF4-FFF2-40B4-BE49-F238E27FC236}">
              <a16:creationId xmlns:a16="http://schemas.microsoft.com/office/drawing/2014/main" id="{6171D4F0-B319-4361-9E79-3A432D2B6269}"/>
            </a:ext>
          </a:extLst>
        </xdr:cNvPr>
        <xdr:cNvCxnSpPr/>
      </xdr:nvCxnSpPr>
      <xdr:spPr>
        <a:xfrm>
          <a:off x="14592300" y="6039803"/>
          <a:ext cx="889000" cy="23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40974</xdr:rowOff>
    </xdr:from>
    <xdr:ext cx="405111" cy="259045"/>
    <xdr:sp macro="" textlink="">
      <xdr:nvSpPr>
        <xdr:cNvPr id="456" name="n_1aveValue【認定こども園・幼稚園・保育所】&#10;有形固定資産減価償却率">
          <a:extLst>
            <a:ext uri="{FF2B5EF4-FFF2-40B4-BE49-F238E27FC236}">
              <a16:creationId xmlns:a16="http://schemas.microsoft.com/office/drawing/2014/main" id="{45FFA806-D41C-4DD7-AB8C-861BA90FCB25}"/>
            </a:ext>
          </a:extLst>
        </xdr:cNvPr>
        <xdr:cNvSpPr txBox="1"/>
      </xdr:nvSpPr>
      <xdr:spPr>
        <a:xfrm>
          <a:off x="152660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98124</xdr:rowOff>
    </xdr:from>
    <xdr:ext cx="405111" cy="259045"/>
    <xdr:sp macro="" textlink="">
      <xdr:nvSpPr>
        <xdr:cNvPr id="457" name="n_2aveValue【認定こども園・幼稚園・保育所】&#10;有形固定資産減価償却率">
          <a:extLst>
            <a:ext uri="{FF2B5EF4-FFF2-40B4-BE49-F238E27FC236}">
              <a16:creationId xmlns:a16="http://schemas.microsoft.com/office/drawing/2014/main" id="{602EB716-C19E-437B-9720-4D421E762B0E}"/>
            </a:ext>
          </a:extLst>
        </xdr:cNvPr>
        <xdr:cNvSpPr txBox="1"/>
      </xdr:nvSpPr>
      <xdr:spPr>
        <a:xfrm>
          <a:off x="14389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652</xdr:rowOff>
    </xdr:from>
    <xdr:ext cx="405111" cy="259045"/>
    <xdr:sp macro="" textlink="">
      <xdr:nvSpPr>
        <xdr:cNvPr id="458" name="n_1mainValue【認定こども園・幼稚園・保育所】&#10;有形固定資産減価償却率">
          <a:extLst>
            <a:ext uri="{FF2B5EF4-FFF2-40B4-BE49-F238E27FC236}">
              <a16:creationId xmlns:a16="http://schemas.microsoft.com/office/drawing/2014/main" id="{41159B0D-0FC4-4208-B49A-135BF5D0A770}"/>
            </a:ext>
          </a:extLst>
        </xdr:cNvPr>
        <xdr:cNvSpPr txBox="1"/>
      </xdr:nvSpPr>
      <xdr:spPr>
        <a:xfrm>
          <a:off x="152660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106380</xdr:rowOff>
    </xdr:from>
    <xdr:ext cx="405111" cy="259045"/>
    <xdr:sp macro="" textlink="">
      <xdr:nvSpPr>
        <xdr:cNvPr id="459" name="n_2mainValue【認定こども園・幼稚園・保育所】&#10;有形固定資産減価償却率">
          <a:extLst>
            <a:ext uri="{FF2B5EF4-FFF2-40B4-BE49-F238E27FC236}">
              <a16:creationId xmlns:a16="http://schemas.microsoft.com/office/drawing/2014/main" id="{BB610400-2048-429C-8C9E-544DD338A9A8}"/>
            </a:ext>
          </a:extLst>
        </xdr:cNvPr>
        <xdr:cNvSpPr txBox="1"/>
      </xdr:nvSpPr>
      <xdr:spPr>
        <a:xfrm>
          <a:off x="14389744" y="576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a:extLst>
            <a:ext uri="{FF2B5EF4-FFF2-40B4-BE49-F238E27FC236}">
              <a16:creationId xmlns:a16="http://schemas.microsoft.com/office/drawing/2014/main" id="{30869320-22BF-4A2E-80C1-1FA1243C8FA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a:extLst>
            <a:ext uri="{FF2B5EF4-FFF2-40B4-BE49-F238E27FC236}">
              <a16:creationId xmlns:a16="http://schemas.microsoft.com/office/drawing/2014/main" id="{84E3DDA3-AB68-40D8-AB40-C666A29E57D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a:extLst>
            <a:ext uri="{FF2B5EF4-FFF2-40B4-BE49-F238E27FC236}">
              <a16:creationId xmlns:a16="http://schemas.microsoft.com/office/drawing/2014/main" id="{D695853F-FCED-4BC4-995C-35F996BD86F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a:extLst>
            <a:ext uri="{FF2B5EF4-FFF2-40B4-BE49-F238E27FC236}">
              <a16:creationId xmlns:a16="http://schemas.microsoft.com/office/drawing/2014/main" id="{4D70DE10-6851-4D03-8DF6-2C06B04768A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a:extLst>
            <a:ext uri="{FF2B5EF4-FFF2-40B4-BE49-F238E27FC236}">
              <a16:creationId xmlns:a16="http://schemas.microsoft.com/office/drawing/2014/main" id="{CCA0E5B6-2EBE-421C-8E7A-F7B06A24E9A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a:extLst>
            <a:ext uri="{FF2B5EF4-FFF2-40B4-BE49-F238E27FC236}">
              <a16:creationId xmlns:a16="http://schemas.microsoft.com/office/drawing/2014/main" id="{850FA4DF-2276-4748-B15D-CD8E2FAA7B3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a:extLst>
            <a:ext uri="{FF2B5EF4-FFF2-40B4-BE49-F238E27FC236}">
              <a16:creationId xmlns:a16="http://schemas.microsoft.com/office/drawing/2014/main" id="{FD09F518-9466-487D-9415-DBE9B4DC017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a:extLst>
            <a:ext uri="{FF2B5EF4-FFF2-40B4-BE49-F238E27FC236}">
              <a16:creationId xmlns:a16="http://schemas.microsoft.com/office/drawing/2014/main" id="{49C0AE98-55A2-408B-BE9A-912434A0305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a:extLst>
            <a:ext uri="{FF2B5EF4-FFF2-40B4-BE49-F238E27FC236}">
              <a16:creationId xmlns:a16="http://schemas.microsoft.com/office/drawing/2014/main" id="{B61C62D0-1A7E-4880-BBB8-8B28A044937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a:extLst>
            <a:ext uri="{FF2B5EF4-FFF2-40B4-BE49-F238E27FC236}">
              <a16:creationId xmlns:a16="http://schemas.microsoft.com/office/drawing/2014/main" id="{543270BC-D084-4FD1-9E36-D65BDE43D3A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a:extLst>
            <a:ext uri="{FF2B5EF4-FFF2-40B4-BE49-F238E27FC236}">
              <a16:creationId xmlns:a16="http://schemas.microsoft.com/office/drawing/2014/main" id="{11F6A95C-1EA3-4A40-842B-014177D79A8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1" name="テキスト ボックス 470">
          <a:extLst>
            <a:ext uri="{FF2B5EF4-FFF2-40B4-BE49-F238E27FC236}">
              <a16:creationId xmlns:a16="http://schemas.microsoft.com/office/drawing/2014/main" id="{BFB590D2-C1CE-491E-A1E0-F039A14A2DA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a:extLst>
            <a:ext uri="{FF2B5EF4-FFF2-40B4-BE49-F238E27FC236}">
              <a16:creationId xmlns:a16="http://schemas.microsoft.com/office/drawing/2014/main" id="{A7F3E1E7-76E7-460B-89BA-4CAE97BB985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a:extLst>
            <a:ext uri="{FF2B5EF4-FFF2-40B4-BE49-F238E27FC236}">
              <a16:creationId xmlns:a16="http://schemas.microsoft.com/office/drawing/2014/main" id="{55DB632B-D893-4E5D-ABCE-082AF07B86F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a:extLst>
            <a:ext uri="{FF2B5EF4-FFF2-40B4-BE49-F238E27FC236}">
              <a16:creationId xmlns:a16="http://schemas.microsoft.com/office/drawing/2014/main" id="{5B9EF06C-D419-46D4-A752-EDCFB62ED9C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a:extLst>
            <a:ext uri="{FF2B5EF4-FFF2-40B4-BE49-F238E27FC236}">
              <a16:creationId xmlns:a16="http://schemas.microsoft.com/office/drawing/2014/main" id="{27DC847D-C3B8-4E5B-91DA-9D6F706C30C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a:extLst>
            <a:ext uri="{FF2B5EF4-FFF2-40B4-BE49-F238E27FC236}">
              <a16:creationId xmlns:a16="http://schemas.microsoft.com/office/drawing/2014/main" id="{63932DB5-257B-4F32-965D-7270FA44805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a:extLst>
            <a:ext uri="{FF2B5EF4-FFF2-40B4-BE49-F238E27FC236}">
              <a16:creationId xmlns:a16="http://schemas.microsoft.com/office/drawing/2014/main" id="{9047D09D-4317-4547-8E65-D6E35DF4424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a:extLst>
            <a:ext uri="{FF2B5EF4-FFF2-40B4-BE49-F238E27FC236}">
              <a16:creationId xmlns:a16="http://schemas.microsoft.com/office/drawing/2014/main" id="{90948362-9CF5-4774-8206-39ABC05E2D0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a:extLst>
            <a:ext uri="{FF2B5EF4-FFF2-40B4-BE49-F238E27FC236}">
              <a16:creationId xmlns:a16="http://schemas.microsoft.com/office/drawing/2014/main" id="{65ABB5F3-7FEE-4AD8-9D30-C7060D4ABF4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895AAF8C-732B-42F9-AA05-46345F3E586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a:extLst>
            <a:ext uri="{FF2B5EF4-FFF2-40B4-BE49-F238E27FC236}">
              <a16:creationId xmlns:a16="http://schemas.microsoft.com/office/drawing/2014/main" id="{3D71C061-9F04-43D1-B7EC-00FD1FFCCEF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a:extLst>
            <a:ext uri="{FF2B5EF4-FFF2-40B4-BE49-F238E27FC236}">
              <a16:creationId xmlns:a16="http://schemas.microsoft.com/office/drawing/2014/main" id="{21CB40C6-97CF-4369-954D-7881D0BD41A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483" name="直線コネクタ 482">
          <a:extLst>
            <a:ext uri="{FF2B5EF4-FFF2-40B4-BE49-F238E27FC236}">
              <a16:creationId xmlns:a16="http://schemas.microsoft.com/office/drawing/2014/main" id="{93A85162-51E5-4646-A351-32DCEC15E189}"/>
            </a:ext>
          </a:extLst>
        </xdr:cNvPr>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84" name="【認定こども園・幼稚園・保育所】&#10;一人当たり面積最小値テキスト">
          <a:extLst>
            <a:ext uri="{FF2B5EF4-FFF2-40B4-BE49-F238E27FC236}">
              <a16:creationId xmlns:a16="http://schemas.microsoft.com/office/drawing/2014/main" id="{25904D26-4FF5-4A4B-8427-40D604E5A516}"/>
            </a:ext>
          </a:extLst>
        </xdr:cNvPr>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85" name="直線コネクタ 484">
          <a:extLst>
            <a:ext uri="{FF2B5EF4-FFF2-40B4-BE49-F238E27FC236}">
              <a16:creationId xmlns:a16="http://schemas.microsoft.com/office/drawing/2014/main" id="{FEF6BE2A-E0E6-496C-8BA7-4F83E0726643}"/>
            </a:ext>
          </a:extLst>
        </xdr:cNvPr>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486" name="【認定こども園・幼稚園・保育所】&#10;一人当たり面積最大値テキスト">
          <a:extLst>
            <a:ext uri="{FF2B5EF4-FFF2-40B4-BE49-F238E27FC236}">
              <a16:creationId xmlns:a16="http://schemas.microsoft.com/office/drawing/2014/main" id="{41FC70B2-D5B8-420C-8059-44EAA65D8B66}"/>
            </a:ext>
          </a:extLst>
        </xdr:cNvPr>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487" name="直線コネクタ 486">
          <a:extLst>
            <a:ext uri="{FF2B5EF4-FFF2-40B4-BE49-F238E27FC236}">
              <a16:creationId xmlns:a16="http://schemas.microsoft.com/office/drawing/2014/main" id="{B49AE1FC-08D1-4F28-BCE3-14B6F890A578}"/>
            </a:ext>
          </a:extLst>
        </xdr:cNvPr>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63517</xdr:rowOff>
    </xdr:from>
    <xdr:ext cx="469744" cy="259045"/>
    <xdr:sp macro="" textlink="">
      <xdr:nvSpPr>
        <xdr:cNvPr id="488" name="【認定こども園・幼稚園・保育所】&#10;一人当たり面積平均値テキスト">
          <a:extLst>
            <a:ext uri="{FF2B5EF4-FFF2-40B4-BE49-F238E27FC236}">
              <a16:creationId xmlns:a16="http://schemas.microsoft.com/office/drawing/2014/main" id="{2EFD97BD-5A56-4E2C-B0B7-C5275FCFEEFF}"/>
            </a:ext>
          </a:extLst>
        </xdr:cNvPr>
        <xdr:cNvSpPr txBox="1"/>
      </xdr:nvSpPr>
      <xdr:spPr>
        <a:xfrm>
          <a:off x="22199600" y="640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489" name="フローチャート: 判断 488">
          <a:extLst>
            <a:ext uri="{FF2B5EF4-FFF2-40B4-BE49-F238E27FC236}">
              <a16:creationId xmlns:a16="http://schemas.microsoft.com/office/drawing/2014/main" id="{6599B6D2-2E53-412B-81C5-6F57D87DC874}"/>
            </a:ext>
          </a:extLst>
        </xdr:cNvPr>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490" name="フローチャート: 判断 489">
          <a:extLst>
            <a:ext uri="{FF2B5EF4-FFF2-40B4-BE49-F238E27FC236}">
              <a16:creationId xmlns:a16="http://schemas.microsoft.com/office/drawing/2014/main" id="{EA8C5025-9F3C-4E33-B320-053749B03307}"/>
            </a:ext>
          </a:extLst>
        </xdr:cNvPr>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491" name="フローチャート: 判断 490">
          <a:extLst>
            <a:ext uri="{FF2B5EF4-FFF2-40B4-BE49-F238E27FC236}">
              <a16:creationId xmlns:a16="http://schemas.microsoft.com/office/drawing/2014/main" id="{33BD7657-295D-4024-B182-F4F09444B24C}"/>
            </a:ext>
          </a:extLst>
        </xdr:cNvPr>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3CE01B2-D2FB-46FA-8C2F-12D6543F414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8547E55A-41C5-451C-B49F-04D8CD07186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806CA787-1781-4752-BB91-A89AEA254F4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19E292A4-240F-4691-A8C6-A03121CF3AE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5C85EC31-F4DE-46BB-9D96-9B6B38A9000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497" name="楕円 496">
          <a:extLst>
            <a:ext uri="{FF2B5EF4-FFF2-40B4-BE49-F238E27FC236}">
              <a16:creationId xmlns:a16="http://schemas.microsoft.com/office/drawing/2014/main" id="{C8CDA33F-C0E6-48B6-A030-697CF378D89B}"/>
            </a:ext>
          </a:extLst>
        </xdr:cNvPr>
        <xdr:cNvSpPr/>
      </xdr:nvSpPr>
      <xdr:spPr>
        <a:xfrm>
          <a:off x="22110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106697</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74A290B4-907B-4494-A897-CF0804A50075}"/>
            </a:ext>
          </a:extLst>
        </xdr:cNvPr>
        <xdr:cNvSpPr txBox="1"/>
      </xdr:nvSpPr>
      <xdr:spPr>
        <a:xfrm>
          <a:off x="22199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499" name="楕円 498">
          <a:extLst>
            <a:ext uri="{FF2B5EF4-FFF2-40B4-BE49-F238E27FC236}">
              <a16:creationId xmlns:a16="http://schemas.microsoft.com/office/drawing/2014/main" id="{C456E943-87A7-432B-AC4C-0D60AE10CEE3}"/>
            </a:ext>
          </a:extLst>
        </xdr:cNvPr>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7620</xdr:rowOff>
    </xdr:to>
    <xdr:cxnSp macro="">
      <xdr:nvCxnSpPr>
        <xdr:cNvPr id="500" name="直線コネクタ 499">
          <a:extLst>
            <a:ext uri="{FF2B5EF4-FFF2-40B4-BE49-F238E27FC236}">
              <a16:creationId xmlns:a16="http://schemas.microsoft.com/office/drawing/2014/main" id="{E2FFD008-2455-45A7-A410-A81554FD4B30}"/>
            </a:ext>
          </a:extLst>
        </xdr:cNvPr>
        <xdr:cNvCxnSpPr/>
      </xdr:nvCxnSpPr>
      <xdr:spPr>
        <a:xfrm>
          <a:off x="21323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90170</xdr:rowOff>
    </xdr:from>
    <xdr:to>
      <xdr:col>107</xdr:col>
      <xdr:colOff>101600</xdr:colOff>
      <xdr:row>40</xdr:row>
      <xdr:rowOff>20320</xdr:rowOff>
    </xdr:to>
    <xdr:sp macro="" textlink="">
      <xdr:nvSpPr>
        <xdr:cNvPr id="501" name="楕円 500">
          <a:extLst>
            <a:ext uri="{FF2B5EF4-FFF2-40B4-BE49-F238E27FC236}">
              <a16:creationId xmlns:a16="http://schemas.microsoft.com/office/drawing/2014/main" id="{6B01CEE3-D943-4429-8A42-6D71970E6849}"/>
            </a:ext>
          </a:extLst>
        </xdr:cNvPr>
        <xdr:cNvSpPr/>
      </xdr:nvSpPr>
      <xdr:spPr>
        <a:xfrm>
          <a:off x="20383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140970</xdr:rowOff>
    </xdr:from>
    <xdr:to>
      <xdr:col>111</xdr:col>
      <xdr:colOff>177800</xdr:colOff>
      <xdr:row>40</xdr:row>
      <xdr:rowOff>7620</xdr:rowOff>
    </xdr:to>
    <xdr:cxnSp macro="">
      <xdr:nvCxnSpPr>
        <xdr:cNvPr id="502" name="直線コネクタ 501">
          <a:extLst>
            <a:ext uri="{FF2B5EF4-FFF2-40B4-BE49-F238E27FC236}">
              <a16:creationId xmlns:a16="http://schemas.microsoft.com/office/drawing/2014/main" id="{AC182F66-8022-4584-91FC-1F55447F4C70}"/>
            </a:ext>
          </a:extLst>
        </xdr:cNvPr>
        <xdr:cNvCxnSpPr/>
      </xdr:nvCxnSpPr>
      <xdr:spPr>
        <a:xfrm>
          <a:off x="20434300" y="6827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2557</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24F3E6B7-EFE5-4DA7-87F8-4C7A645EAA36}"/>
            </a:ext>
          </a:extLst>
        </xdr:cNvPr>
        <xdr:cNvSpPr txBox="1"/>
      </xdr:nvSpPr>
      <xdr:spPr>
        <a:xfrm>
          <a:off x="210757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84C6A6D8-32C1-4F3A-9C56-38DCB526AD73}"/>
            </a:ext>
          </a:extLst>
        </xdr:cNvPr>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AA483BC4-4833-4857-8A90-25117D8C1C17}"/>
            </a:ext>
          </a:extLst>
        </xdr:cNvPr>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11447</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4EA790D5-E83C-46BB-B9C2-CA282B68201B}"/>
            </a:ext>
          </a:extLst>
        </xdr:cNvPr>
        <xdr:cNvSpPr txBox="1"/>
      </xdr:nvSpPr>
      <xdr:spPr>
        <a:xfrm>
          <a:off x="20199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54C15A06-23C7-4218-8C0A-41B611A3516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E0A34E39-C846-450B-8A3B-56749AAFBE2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AF3D4922-1AE8-47D8-BE2E-3AC658F4C44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BD9B872B-35DC-4AD9-9BD9-490917CCBB7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92FAFE8F-8AFE-4563-8B28-2D48776F551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E1CE8129-1F3D-4A8C-96EE-746FFA86CAA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88E5FC99-A853-47EE-A0DB-6C5576ACA33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2D410BD1-D06C-4832-9817-770B909C524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80C21DDF-415D-4C37-B8E6-E580B384C9B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D074CA94-31DD-4867-ACE8-C2B4878B353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a:extLst>
            <a:ext uri="{FF2B5EF4-FFF2-40B4-BE49-F238E27FC236}">
              <a16:creationId xmlns:a16="http://schemas.microsoft.com/office/drawing/2014/main" id="{FE455C6A-4BBF-4EAB-BC43-8FC5D963281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F27CB1E3-BCA9-4466-8D0D-3263276C3BA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a:extLst>
            <a:ext uri="{FF2B5EF4-FFF2-40B4-BE49-F238E27FC236}">
              <a16:creationId xmlns:a16="http://schemas.microsoft.com/office/drawing/2014/main" id="{7F610BF3-4D02-4B29-9CB1-99F81F7AE91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29D99588-E0C3-4C86-852B-C68EDC56FFE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E0EF2480-CFF5-45BA-B3C9-6F16E24F090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2C6661DA-5D23-402E-B3A0-265B2B67723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B86808E4-6D9B-42A9-A6F3-47C1B9F788C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68113714-57C4-4244-AD40-E572124DA00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F1736BC2-D23C-4762-8BB0-509E18A8499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FDA7CF6B-4520-40DB-8B73-E9BCBA50257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9687FE66-C2C7-40AD-BA36-E6BA9920067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30B7AA-1B1A-47E7-9BBC-A6651E13F73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639BFC1C-358C-468B-8A36-E287DF551BE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D4F9B693-F775-4396-99FA-2F0AEEA3054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531" name="直線コネクタ 530">
          <a:extLst>
            <a:ext uri="{FF2B5EF4-FFF2-40B4-BE49-F238E27FC236}">
              <a16:creationId xmlns:a16="http://schemas.microsoft.com/office/drawing/2014/main" id="{03B9EE28-B552-411F-9B26-D916DAE5ABC3}"/>
            </a:ext>
          </a:extLst>
        </xdr:cNvPr>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57947B35-E9F4-474A-ABD7-D6EE05CE6F53}"/>
            </a:ext>
          </a:extLst>
        </xdr:cNvPr>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533" name="直線コネクタ 532">
          <a:extLst>
            <a:ext uri="{FF2B5EF4-FFF2-40B4-BE49-F238E27FC236}">
              <a16:creationId xmlns:a16="http://schemas.microsoft.com/office/drawing/2014/main" id="{EDE2A584-D618-45A7-9601-8CF9BCB00A28}"/>
            </a:ext>
          </a:extLst>
        </xdr:cNvPr>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74566519-C7FD-4974-9FF5-4ED5DC122D09}"/>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35" name="直線コネクタ 534">
          <a:extLst>
            <a:ext uri="{FF2B5EF4-FFF2-40B4-BE49-F238E27FC236}">
              <a16:creationId xmlns:a16="http://schemas.microsoft.com/office/drawing/2014/main" id="{648CE6AC-9953-43E3-A4FD-5A11537F97EB}"/>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E5FC1C84-B3BB-49FA-AD0C-33AD5F94CC48}"/>
            </a:ext>
          </a:extLst>
        </xdr:cNvPr>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537" name="フローチャート: 判断 536">
          <a:extLst>
            <a:ext uri="{FF2B5EF4-FFF2-40B4-BE49-F238E27FC236}">
              <a16:creationId xmlns:a16="http://schemas.microsoft.com/office/drawing/2014/main" id="{406FCB57-4E55-4C8B-B34A-422BF79B75EC}"/>
            </a:ext>
          </a:extLst>
        </xdr:cNvPr>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8" name="フローチャート: 判断 537">
          <a:extLst>
            <a:ext uri="{FF2B5EF4-FFF2-40B4-BE49-F238E27FC236}">
              <a16:creationId xmlns:a16="http://schemas.microsoft.com/office/drawing/2014/main" id="{43B25F98-1D9D-402A-A8DE-88AD97C03A75}"/>
            </a:ext>
          </a:extLst>
        </xdr:cNvPr>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539" name="フローチャート: 判断 538">
          <a:extLst>
            <a:ext uri="{FF2B5EF4-FFF2-40B4-BE49-F238E27FC236}">
              <a16:creationId xmlns:a16="http://schemas.microsoft.com/office/drawing/2014/main" id="{9A2E1772-1622-4E73-8783-383CC47E0A54}"/>
            </a:ext>
          </a:extLst>
        </xdr:cNvPr>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8BFD135B-499A-4DEE-96C2-A1DF91C4494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F3EF37BB-05D1-4A6D-A83E-25323F4341F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8B4D4F69-6DEB-4903-9AC6-FBCC4320EEB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E024E9A4-E7FF-433F-B517-516F532ED0D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37FC6C0-4BF4-4542-BD9F-98BB6CAD34A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29210</xdr:rowOff>
    </xdr:from>
    <xdr:to>
      <xdr:col>85</xdr:col>
      <xdr:colOff>177800</xdr:colOff>
      <xdr:row>57</xdr:row>
      <xdr:rowOff>130810</xdr:rowOff>
    </xdr:to>
    <xdr:sp macro="" textlink="">
      <xdr:nvSpPr>
        <xdr:cNvPr id="545" name="楕円 544">
          <a:extLst>
            <a:ext uri="{FF2B5EF4-FFF2-40B4-BE49-F238E27FC236}">
              <a16:creationId xmlns:a16="http://schemas.microsoft.com/office/drawing/2014/main" id="{5C379C95-C1BD-4369-8C48-7978FEB29005}"/>
            </a:ext>
          </a:extLst>
        </xdr:cNvPr>
        <xdr:cNvSpPr/>
      </xdr:nvSpPr>
      <xdr:spPr>
        <a:xfrm>
          <a:off x="16268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52087</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CF2675FD-5F07-469A-A248-08CAE5A2B5D9}"/>
            </a:ext>
          </a:extLst>
        </xdr:cNvPr>
        <xdr:cNvSpPr txBox="1"/>
      </xdr:nvSpPr>
      <xdr:spPr>
        <a:xfrm>
          <a:off x="163576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55880</xdr:rowOff>
    </xdr:from>
    <xdr:to>
      <xdr:col>81</xdr:col>
      <xdr:colOff>101600</xdr:colOff>
      <xdr:row>57</xdr:row>
      <xdr:rowOff>157480</xdr:rowOff>
    </xdr:to>
    <xdr:sp macro="" textlink="">
      <xdr:nvSpPr>
        <xdr:cNvPr id="547" name="楕円 546">
          <a:extLst>
            <a:ext uri="{FF2B5EF4-FFF2-40B4-BE49-F238E27FC236}">
              <a16:creationId xmlns:a16="http://schemas.microsoft.com/office/drawing/2014/main" id="{E7C8FC10-563A-4711-856E-B0BB2184E215}"/>
            </a:ext>
          </a:extLst>
        </xdr:cNvPr>
        <xdr:cNvSpPr/>
      </xdr:nvSpPr>
      <xdr:spPr>
        <a:xfrm>
          <a:off x="15430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80010</xdr:rowOff>
    </xdr:from>
    <xdr:to>
      <xdr:col>85</xdr:col>
      <xdr:colOff>127000</xdr:colOff>
      <xdr:row>57</xdr:row>
      <xdr:rowOff>106680</xdr:rowOff>
    </xdr:to>
    <xdr:cxnSp macro="">
      <xdr:nvCxnSpPr>
        <xdr:cNvPr id="548" name="直線コネクタ 547">
          <a:extLst>
            <a:ext uri="{FF2B5EF4-FFF2-40B4-BE49-F238E27FC236}">
              <a16:creationId xmlns:a16="http://schemas.microsoft.com/office/drawing/2014/main" id="{EF1AD37E-C9EB-4FB1-8025-C61F5344BA0D}"/>
            </a:ext>
          </a:extLst>
        </xdr:cNvPr>
        <xdr:cNvCxnSpPr/>
      </xdr:nvCxnSpPr>
      <xdr:spPr>
        <a:xfrm flipV="1">
          <a:off x="15481300" y="98526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36830</xdr:rowOff>
    </xdr:from>
    <xdr:to>
      <xdr:col>76</xdr:col>
      <xdr:colOff>165100</xdr:colOff>
      <xdr:row>55</xdr:row>
      <xdr:rowOff>138430</xdr:rowOff>
    </xdr:to>
    <xdr:sp macro="" textlink="">
      <xdr:nvSpPr>
        <xdr:cNvPr id="549" name="楕円 548">
          <a:extLst>
            <a:ext uri="{FF2B5EF4-FFF2-40B4-BE49-F238E27FC236}">
              <a16:creationId xmlns:a16="http://schemas.microsoft.com/office/drawing/2014/main" id="{4AC487C8-DAC3-4B41-8C90-54090321114D}"/>
            </a:ext>
          </a:extLst>
        </xdr:cNvPr>
        <xdr:cNvSpPr/>
      </xdr:nvSpPr>
      <xdr:spPr>
        <a:xfrm>
          <a:off x="14541500" y="9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87630</xdr:rowOff>
    </xdr:from>
    <xdr:to>
      <xdr:col>81</xdr:col>
      <xdr:colOff>50800</xdr:colOff>
      <xdr:row>57</xdr:row>
      <xdr:rowOff>106680</xdr:rowOff>
    </xdr:to>
    <xdr:cxnSp macro="">
      <xdr:nvCxnSpPr>
        <xdr:cNvPr id="550" name="直線コネクタ 549">
          <a:extLst>
            <a:ext uri="{FF2B5EF4-FFF2-40B4-BE49-F238E27FC236}">
              <a16:creationId xmlns:a16="http://schemas.microsoft.com/office/drawing/2014/main" id="{D31BA3E7-B880-456B-81AF-75ABB838F65F}"/>
            </a:ext>
          </a:extLst>
        </xdr:cNvPr>
        <xdr:cNvCxnSpPr/>
      </xdr:nvCxnSpPr>
      <xdr:spPr>
        <a:xfrm>
          <a:off x="14592300" y="951738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551" name="n_1aveValue【学校施設】&#10;有形固定資産減価償却率">
          <a:extLst>
            <a:ext uri="{FF2B5EF4-FFF2-40B4-BE49-F238E27FC236}">
              <a16:creationId xmlns:a16="http://schemas.microsoft.com/office/drawing/2014/main" id="{7C41BE19-1E87-4457-A03B-8953080CE181}"/>
            </a:ext>
          </a:extLst>
        </xdr:cNvPr>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11447</xdr:rowOff>
    </xdr:from>
    <xdr:ext cx="405111" cy="259045"/>
    <xdr:sp macro="" textlink="">
      <xdr:nvSpPr>
        <xdr:cNvPr id="552" name="n_2aveValue【学校施設】&#10;有形固定資産減価償却率">
          <a:extLst>
            <a:ext uri="{FF2B5EF4-FFF2-40B4-BE49-F238E27FC236}">
              <a16:creationId xmlns:a16="http://schemas.microsoft.com/office/drawing/2014/main" id="{859034BC-FEBA-4332-9200-A58AFB49D41C}"/>
            </a:ext>
          </a:extLst>
        </xdr:cNvPr>
        <xdr:cNvSpPr txBox="1"/>
      </xdr:nvSpPr>
      <xdr:spPr>
        <a:xfrm>
          <a:off x="14389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2557</xdr:rowOff>
    </xdr:from>
    <xdr:ext cx="405111" cy="259045"/>
    <xdr:sp macro="" textlink="">
      <xdr:nvSpPr>
        <xdr:cNvPr id="553" name="n_1mainValue【学校施設】&#10;有形固定資産減価償却率">
          <a:extLst>
            <a:ext uri="{FF2B5EF4-FFF2-40B4-BE49-F238E27FC236}">
              <a16:creationId xmlns:a16="http://schemas.microsoft.com/office/drawing/2014/main" id="{50BBA63C-197A-4E50-918E-796BB266005F}"/>
            </a:ext>
          </a:extLst>
        </xdr:cNvPr>
        <xdr:cNvSpPr txBox="1"/>
      </xdr:nvSpPr>
      <xdr:spPr>
        <a:xfrm>
          <a:off x="152660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154957</xdr:rowOff>
    </xdr:from>
    <xdr:ext cx="405111" cy="259045"/>
    <xdr:sp macro="" textlink="">
      <xdr:nvSpPr>
        <xdr:cNvPr id="554" name="n_2mainValue【学校施設】&#10;有形固定資産減価償却率">
          <a:extLst>
            <a:ext uri="{FF2B5EF4-FFF2-40B4-BE49-F238E27FC236}">
              <a16:creationId xmlns:a16="http://schemas.microsoft.com/office/drawing/2014/main" id="{09CAD18F-C275-41D1-94D5-EC712B2FDBEF}"/>
            </a:ext>
          </a:extLst>
        </xdr:cNvPr>
        <xdr:cNvSpPr txBox="1"/>
      </xdr:nvSpPr>
      <xdr:spPr>
        <a:xfrm>
          <a:off x="14389744" y="924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a:extLst>
            <a:ext uri="{FF2B5EF4-FFF2-40B4-BE49-F238E27FC236}">
              <a16:creationId xmlns:a16="http://schemas.microsoft.com/office/drawing/2014/main" id="{13626A88-33A8-4BBE-96A8-02911E2F110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a:extLst>
            <a:ext uri="{FF2B5EF4-FFF2-40B4-BE49-F238E27FC236}">
              <a16:creationId xmlns:a16="http://schemas.microsoft.com/office/drawing/2014/main" id="{E4BFE44D-7D0F-4A21-9B65-6F11FB5CF70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a:extLst>
            <a:ext uri="{FF2B5EF4-FFF2-40B4-BE49-F238E27FC236}">
              <a16:creationId xmlns:a16="http://schemas.microsoft.com/office/drawing/2014/main" id="{5FCCC3D7-A1A6-41AA-93B7-40D7FC9B841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a:extLst>
            <a:ext uri="{FF2B5EF4-FFF2-40B4-BE49-F238E27FC236}">
              <a16:creationId xmlns:a16="http://schemas.microsoft.com/office/drawing/2014/main" id="{C8D4CFD0-794D-4160-9CD0-5732CAB2426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a:extLst>
            <a:ext uri="{FF2B5EF4-FFF2-40B4-BE49-F238E27FC236}">
              <a16:creationId xmlns:a16="http://schemas.microsoft.com/office/drawing/2014/main" id="{EF4D540F-FD50-4A5B-A8E1-B2A7747FBE6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a:extLst>
            <a:ext uri="{FF2B5EF4-FFF2-40B4-BE49-F238E27FC236}">
              <a16:creationId xmlns:a16="http://schemas.microsoft.com/office/drawing/2014/main" id="{0DB806FF-BDD4-49BB-B25C-F152C5B4833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a:extLst>
            <a:ext uri="{FF2B5EF4-FFF2-40B4-BE49-F238E27FC236}">
              <a16:creationId xmlns:a16="http://schemas.microsoft.com/office/drawing/2014/main" id="{BBEF5835-22D9-429F-BCC8-930FE042518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a:extLst>
            <a:ext uri="{FF2B5EF4-FFF2-40B4-BE49-F238E27FC236}">
              <a16:creationId xmlns:a16="http://schemas.microsoft.com/office/drawing/2014/main" id="{62F20C59-A55B-49C5-A0CB-81167661894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a:extLst>
            <a:ext uri="{FF2B5EF4-FFF2-40B4-BE49-F238E27FC236}">
              <a16:creationId xmlns:a16="http://schemas.microsoft.com/office/drawing/2014/main" id="{00ED9BBE-B0AE-4141-903B-96B09CBAAA2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a:extLst>
            <a:ext uri="{FF2B5EF4-FFF2-40B4-BE49-F238E27FC236}">
              <a16:creationId xmlns:a16="http://schemas.microsoft.com/office/drawing/2014/main" id="{C36A250B-2751-4A9E-BE09-F18502D0669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a:extLst>
            <a:ext uri="{FF2B5EF4-FFF2-40B4-BE49-F238E27FC236}">
              <a16:creationId xmlns:a16="http://schemas.microsoft.com/office/drawing/2014/main" id="{D847BD39-1DF2-4659-A33E-852CC5F62CA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6" name="直線コネクタ 565">
          <a:extLst>
            <a:ext uri="{FF2B5EF4-FFF2-40B4-BE49-F238E27FC236}">
              <a16:creationId xmlns:a16="http://schemas.microsoft.com/office/drawing/2014/main" id="{CCB590FD-85F2-45AD-ADD1-139BB4EA7A3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7" name="テキスト ボックス 566">
          <a:extLst>
            <a:ext uri="{FF2B5EF4-FFF2-40B4-BE49-F238E27FC236}">
              <a16:creationId xmlns:a16="http://schemas.microsoft.com/office/drawing/2014/main" id="{08F2D468-AFDE-4B1F-AD19-6555C969D0F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8" name="直線コネクタ 567">
          <a:extLst>
            <a:ext uri="{FF2B5EF4-FFF2-40B4-BE49-F238E27FC236}">
              <a16:creationId xmlns:a16="http://schemas.microsoft.com/office/drawing/2014/main" id="{6857733E-69F8-42EA-88A2-392260CCE1B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9" name="テキスト ボックス 568">
          <a:extLst>
            <a:ext uri="{FF2B5EF4-FFF2-40B4-BE49-F238E27FC236}">
              <a16:creationId xmlns:a16="http://schemas.microsoft.com/office/drawing/2014/main" id="{0E2AF1B3-C293-4DD3-B08E-1DF051E1205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0" name="直線コネクタ 569">
          <a:extLst>
            <a:ext uri="{FF2B5EF4-FFF2-40B4-BE49-F238E27FC236}">
              <a16:creationId xmlns:a16="http://schemas.microsoft.com/office/drawing/2014/main" id="{CB0AFBBB-7948-4F8A-B060-E0DB2071F94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1" name="テキスト ボックス 570">
          <a:extLst>
            <a:ext uri="{FF2B5EF4-FFF2-40B4-BE49-F238E27FC236}">
              <a16:creationId xmlns:a16="http://schemas.microsoft.com/office/drawing/2014/main" id="{20B13860-F9BC-4544-9AF0-00BCE20D62C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2" name="直線コネクタ 571">
          <a:extLst>
            <a:ext uri="{FF2B5EF4-FFF2-40B4-BE49-F238E27FC236}">
              <a16:creationId xmlns:a16="http://schemas.microsoft.com/office/drawing/2014/main" id="{B2992464-E593-40B5-BF0C-41AF4183A3F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3" name="テキスト ボックス 572">
          <a:extLst>
            <a:ext uri="{FF2B5EF4-FFF2-40B4-BE49-F238E27FC236}">
              <a16:creationId xmlns:a16="http://schemas.microsoft.com/office/drawing/2014/main" id="{40B6A7E9-16CE-4851-BB2C-5E2345F9F93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4" name="直線コネクタ 573">
          <a:extLst>
            <a:ext uri="{FF2B5EF4-FFF2-40B4-BE49-F238E27FC236}">
              <a16:creationId xmlns:a16="http://schemas.microsoft.com/office/drawing/2014/main" id="{2CC4A405-7CB9-4D76-A06A-1D68D5B794E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5" name="テキスト ボックス 574">
          <a:extLst>
            <a:ext uri="{FF2B5EF4-FFF2-40B4-BE49-F238E27FC236}">
              <a16:creationId xmlns:a16="http://schemas.microsoft.com/office/drawing/2014/main" id="{55346D59-D9A8-4726-BDB3-F4F32CE1D5C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6" name="直線コネクタ 575">
          <a:extLst>
            <a:ext uri="{FF2B5EF4-FFF2-40B4-BE49-F238E27FC236}">
              <a16:creationId xmlns:a16="http://schemas.microsoft.com/office/drawing/2014/main" id="{B654065E-BB31-4ED1-AFB6-E4D5DEF8AAC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7" name="テキスト ボックス 576">
          <a:extLst>
            <a:ext uri="{FF2B5EF4-FFF2-40B4-BE49-F238E27FC236}">
              <a16:creationId xmlns:a16="http://schemas.microsoft.com/office/drawing/2014/main" id="{C6ED462A-1C96-4C2B-AA5B-0E10C88E580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B17AB766-3B7A-48C4-87CF-86B9A2FF6A6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F5302412-3FF1-477F-8797-CD0D750A75A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a:extLst>
            <a:ext uri="{FF2B5EF4-FFF2-40B4-BE49-F238E27FC236}">
              <a16:creationId xmlns:a16="http://schemas.microsoft.com/office/drawing/2014/main" id="{05F6A91B-29E0-4794-8309-0A276C06C97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581" name="直線コネクタ 580">
          <a:extLst>
            <a:ext uri="{FF2B5EF4-FFF2-40B4-BE49-F238E27FC236}">
              <a16:creationId xmlns:a16="http://schemas.microsoft.com/office/drawing/2014/main" id="{90FB4525-ACFD-4CB3-ABBE-9B2CE22771C5}"/>
            </a:ext>
          </a:extLst>
        </xdr:cNvPr>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582" name="【学校施設】&#10;一人当たり面積最小値テキスト">
          <a:extLst>
            <a:ext uri="{FF2B5EF4-FFF2-40B4-BE49-F238E27FC236}">
              <a16:creationId xmlns:a16="http://schemas.microsoft.com/office/drawing/2014/main" id="{D2EB1AFE-14F9-48D9-ADBA-1D6EF0CAE74A}"/>
            </a:ext>
          </a:extLst>
        </xdr:cNvPr>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583" name="直線コネクタ 582">
          <a:extLst>
            <a:ext uri="{FF2B5EF4-FFF2-40B4-BE49-F238E27FC236}">
              <a16:creationId xmlns:a16="http://schemas.microsoft.com/office/drawing/2014/main" id="{84EF9067-4E97-46D6-AE24-B337F1A69DB5}"/>
            </a:ext>
          </a:extLst>
        </xdr:cNvPr>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584" name="【学校施設】&#10;一人当たり面積最大値テキスト">
          <a:extLst>
            <a:ext uri="{FF2B5EF4-FFF2-40B4-BE49-F238E27FC236}">
              <a16:creationId xmlns:a16="http://schemas.microsoft.com/office/drawing/2014/main" id="{ADC88D0F-D982-495A-8E6A-1742B04649A6}"/>
            </a:ext>
          </a:extLst>
        </xdr:cNvPr>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585" name="直線コネクタ 584">
          <a:extLst>
            <a:ext uri="{FF2B5EF4-FFF2-40B4-BE49-F238E27FC236}">
              <a16:creationId xmlns:a16="http://schemas.microsoft.com/office/drawing/2014/main" id="{3C50FC18-1101-4B58-B311-DAEA7E6B52F7}"/>
            </a:ext>
          </a:extLst>
        </xdr:cNvPr>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586" name="【学校施設】&#10;一人当たり面積平均値テキスト">
          <a:extLst>
            <a:ext uri="{FF2B5EF4-FFF2-40B4-BE49-F238E27FC236}">
              <a16:creationId xmlns:a16="http://schemas.microsoft.com/office/drawing/2014/main" id="{E4BB83CD-2690-4423-9ED7-C2C7C097B79B}"/>
            </a:ext>
          </a:extLst>
        </xdr:cNvPr>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87" name="フローチャート: 判断 586">
          <a:extLst>
            <a:ext uri="{FF2B5EF4-FFF2-40B4-BE49-F238E27FC236}">
              <a16:creationId xmlns:a16="http://schemas.microsoft.com/office/drawing/2014/main" id="{78A326E2-42EE-4B85-8339-6042D24FC19B}"/>
            </a:ext>
          </a:extLst>
        </xdr:cNvPr>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588" name="フローチャート: 判断 587">
          <a:extLst>
            <a:ext uri="{FF2B5EF4-FFF2-40B4-BE49-F238E27FC236}">
              <a16:creationId xmlns:a16="http://schemas.microsoft.com/office/drawing/2014/main" id="{AE8388CF-B1EC-4CD8-8D2D-22F13659BFB8}"/>
            </a:ext>
          </a:extLst>
        </xdr:cNvPr>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89" name="フローチャート: 判断 588">
          <a:extLst>
            <a:ext uri="{FF2B5EF4-FFF2-40B4-BE49-F238E27FC236}">
              <a16:creationId xmlns:a16="http://schemas.microsoft.com/office/drawing/2014/main" id="{CE13C18A-E51A-4D51-91F9-AB1D2DE7F71F}"/>
            </a:ext>
          </a:extLst>
        </xdr:cNvPr>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12D79C68-28C0-4619-B787-A4659DFF5E5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34A51F25-2505-4E74-8372-D646318DA78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B9187E90-3BA0-4F5D-94CA-C8170C7FC34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1F135C58-6AFF-43CA-83F7-8C5E8393953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28E17CEF-852B-441D-8A76-BAB64CF8981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163104</xdr:rowOff>
    </xdr:from>
    <xdr:to>
      <xdr:col>116</xdr:col>
      <xdr:colOff>114300</xdr:colOff>
      <xdr:row>62</xdr:row>
      <xdr:rowOff>93254</xdr:rowOff>
    </xdr:to>
    <xdr:sp macro="" textlink="">
      <xdr:nvSpPr>
        <xdr:cNvPr id="595" name="楕円 594">
          <a:extLst>
            <a:ext uri="{FF2B5EF4-FFF2-40B4-BE49-F238E27FC236}">
              <a16:creationId xmlns:a16="http://schemas.microsoft.com/office/drawing/2014/main" id="{B2C5A3C7-FED7-4A02-A985-88886D53810F}"/>
            </a:ext>
          </a:extLst>
        </xdr:cNvPr>
        <xdr:cNvSpPr/>
      </xdr:nvSpPr>
      <xdr:spPr>
        <a:xfrm>
          <a:off x="221107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141531</xdr:rowOff>
    </xdr:from>
    <xdr:ext cx="469744" cy="259045"/>
    <xdr:sp macro="" textlink="">
      <xdr:nvSpPr>
        <xdr:cNvPr id="596" name="【学校施設】&#10;一人当たり面積該当値テキスト">
          <a:extLst>
            <a:ext uri="{FF2B5EF4-FFF2-40B4-BE49-F238E27FC236}">
              <a16:creationId xmlns:a16="http://schemas.microsoft.com/office/drawing/2014/main" id="{EC9B24BF-680B-4276-8437-770759251B45}"/>
            </a:ext>
          </a:extLst>
        </xdr:cNvPr>
        <xdr:cNvSpPr txBox="1"/>
      </xdr:nvSpPr>
      <xdr:spPr>
        <a:xfrm>
          <a:off x="22199600" y="1059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4717</xdr:rowOff>
    </xdr:from>
    <xdr:to>
      <xdr:col>112</xdr:col>
      <xdr:colOff>38100</xdr:colOff>
      <xdr:row>62</xdr:row>
      <xdr:rowOff>106317</xdr:rowOff>
    </xdr:to>
    <xdr:sp macro="" textlink="">
      <xdr:nvSpPr>
        <xdr:cNvPr id="597" name="楕円 596">
          <a:extLst>
            <a:ext uri="{FF2B5EF4-FFF2-40B4-BE49-F238E27FC236}">
              <a16:creationId xmlns:a16="http://schemas.microsoft.com/office/drawing/2014/main" id="{7819BD21-2D88-4128-AE10-C25073779696}"/>
            </a:ext>
          </a:extLst>
        </xdr:cNvPr>
        <xdr:cNvSpPr/>
      </xdr:nvSpPr>
      <xdr:spPr>
        <a:xfrm>
          <a:off x="21272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42454</xdr:rowOff>
    </xdr:from>
    <xdr:to>
      <xdr:col>116</xdr:col>
      <xdr:colOff>63500</xdr:colOff>
      <xdr:row>62</xdr:row>
      <xdr:rowOff>55517</xdr:rowOff>
    </xdr:to>
    <xdr:cxnSp macro="">
      <xdr:nvCxnSpPr>
        <xdr:cNvPr id="598" name="直線コネクタ 597">
          <a:extLst>
            <a:ext uri="{FF2B5EF4-FFF2-40B4-BE49-F238E27FC236}">
              <a16:creationId xmlns:a16="http://schemas.microsoft.com/office/drawing/2014/main" id="{F785CDC9-A6C7-481B-9DD7-DCD36B28AE48}"/>
            </a:ext>
          </a:extLst>
        </xdr:cNvPr>
        <xdr:cNvCxnSpPr/>
      </xdr:nvCxnSpPr>
      <xdr:spPr>
        <a:xfrm flipV="1">
          <a:off x="21323300" y="1067235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84727</xdr:rowOff>
    </xdr:from>
    <xdr:to>
      <xdr:col>107</xdr:col>
      <xdr:colOff>101600</xdr:colOff>
      <xdr:row>62</xdr:row>
      <xdr:rowOff>14877</xdr:rowOff>
    </xdr:to>
    <xdr:sp macro="" textlink="">
      <xdr:nvSpPr>
        <xdr:cNvPr id="599" name="楕円 598">
          <a:extLst>
            <a:ext uri="{FF2B5EF4-FFF2-40B4-BE49-F238E27FC236}">
              <a16:creationId xmlns:a16="http://schemas.microsoft.com/office/drawing/2014/main" id="{7002399B-D32D-4E04-BEC6-85E958B0846A}"/>
            </a:ext>
          </a:extLst>
        </xdr:cNvPr>
        <xdr:cNvSpPr/>
      </xdr:nvSpPr>
      <xdr:spPr>
        <a:xfrm>
          <a:off x="20383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135527</xdr:rowOff>
    </xdr:from>
    <xdr:to>
      <xdr:col>111</xdr:col>
      <xdr:colOff>177800</xdr:colOff>
      <xdr:row>62</xdr:row>
      <xdr:rowOff>55517</xdr:rowOff>
    </xdr:to>
    <xdr:cxnSp macro="">
      <xdr:nvCxnSpPr>
        <xdr:cNvPr id="600" name="直線コネクタ 599">
          <a:extLst>
            <a:ext uri="{FF2B5EF4-FFF2-40B4-BE49-F238E27FC236}">
              <a16:creationId xmlns:a16="http://schemas.microsoft.com/office/drawing/2014/main" id="{3BD2F2A6-45DA-4A49-B958-E0DA096C3255}"/>
            </a:ext>
          </a:extLst>
        </xdr:cNvPr>
        <xdr:cNvCxnSpPr/>
      </xdr:nvCxnSpPr>
      <xdr:spPr>
        <a:xfrm>
          <a:off x="20434300" y="1059397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96718</xdr:rowOff>
    </xdr:from>
    <xdr:ext cx="469744" cy="259045"/>
    <xdr:sp macro="" textlink="">
      <xdr:nvSpPr>
        <xdr:cNvPr id="601" name="n_1aveValue【学校施設】&#10;一人当たり面積">
          <a:extLst>
            <a:ext uri="{FF2B5EF4-FFF2-40B4-BE49-F238E27FC236}">
              <a16:creationId xmlns:a16="http://schemas.microsoft.com/office/drawing/2014/main" id="{4542A8F5-0E6F-410A-8C6D-C834FD1DECEA}"/>
            </a:ext>
          </a:extLst>
        </xdr:cNvPr>
        <xdr:cNvSpPr txBox="1"/>
      </xdr:nvSpPr>
      <xdr:spPr>
        <a:xfrm>
          <a:off x="21075727" y="103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602" name="n_2aveValue【学校施設】&#10;一人当たり面積">
          <a:extLst>
            <a:ext uri="{FF2B5EF4-FFF2-40B4-BE49-F238E27FC236}">
              <a16:creationId xmlns:a16="http://schemas.microsoft.com/office/drawing/2014/main" id="{F12FECD8-7696-4A72-B097-5A816037B70C}"/>
            </a:ext>
          </a:extLst>
        </xdr:cNvPr>
        <xdr:cNvSpPr txBox="1"/>
      </xdr:nvSpPr>
      <xdr:spPr>
        <a:xfrm>
          <a:off x="20199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97444</xdr:rowOff>
    </xdr:from>
    <xdr:ext cx="469744" cy="259045"/>
    <xdr:sp macro="" textlink="">
      <xdr:nvSpPr>
        <xdr:cNvPr id="603" name="n_1mainValue【学校施設】&#10;一人当たり面積">
          <a:extLst>
            <a:ext uri="{FF2B5EF4-FFF2-40B4-BE49-F238E27FC236}">
              <a16:creationId xmlns:a16="http://schemas.microsoft.com/office/drawing/2014/main" id="{C8081D50-D789-4587-A80A-2C9695450342}"/>
            </a:ext>
          </a:extLst>
        </xdr:cNvPr>
        <xdr:cNvSpPr txBox="1"/>
      </xdr:nvSpPr>
      <xdr:spPr>
        <a:xfrm>
          <a:off x="21075727" y="1072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31404</xdr:rowOff>
    </xdr:from>
    <xdr:ext cx="469744" cy="259045"/>
    <xdr:sp macro="" textlink="">
      <xdr:nvSpPr>
        <xdr:cNvPr id="604" name="n_2mainValue【学校施設】&#10;一人当たり面積">
          <a:extLst>
            <a:ext uri="{FF2B5EF4-FFF2-40B4-BE49-F238E27FC236}">
              <a16:creationId xmlns:a16="http://schemas.microsoft.com/office/drawing/2014/main" id="{38E1A17F-C23B-4811-BAD2-E2AA6D9A8398}"/>
            </a:ext>
          </a:extLst>
        </xdr:cNvPr>
        <xdr:cNvSpPr txBox="1"/>
      </xdr:nvSpPr>
      <xdr:spPr>
        <a:xfrm>
          <a:off x="20199427" y="1031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a:extLst>
            <a:ext uri="{FF2B5EF4-FFF2-40B4-BE49-F238E27FC236}">
              <a16:creationId xmlns:a16="http://schemas.microsoft.com/office/drawing/2014/main" id="{0C2C670B-C1C2-4347-BB1E-FA6A509371C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a:extLst>
            <a:ext uri="{FF2B5EF4-FFF2-40B4-BE49-F238E27FC236}">
              <a16:creationId xmlns:a16="http://schemas.microsoft.com/office/drawing/2014/main" id="{232021F6-A1CA-49FC-8752-67A12BDF811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a:extLst>
            <a:ext uri="{FF2B5EF4-FFF2-40B4-BE49-F238E27FC236}">
              <a16:creationId xmlns:a16="http://schemas.microsoft.com/office/drawing/2014/main" id="{2C8161DD-38FF-4FA1-B597-DABFD84060A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a:extLst>
            <a:ext uri="{FF2B5EF4-FFF2-40B4-BE49-F238E27FC236}">
              <a16:creationId xmlns:a16="http://schemas.microsoft.com/office/drawing/2014/main" id="{B96A88DD-9748-4A25-B591-186F6A42B6A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a:extLst>
            <a:ext uri="{FF2B5EF4-FFF2-40B4-BE49-F238E27FC236}">
              <a16:creationId xmlns:a16="http://schemas.microsoft.com/office/drawing/2014/main" id="{71EE1419-4C7F-4996-BD5B-26689A38BEF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a:extLst>
            <a:ext uri="{FF2B5EF4-FFF2-40B4-BE49-F238E27FC236}">
              <a16:creationId xmlns:a16="http://schemas.microsoft.com/office/drawing/2014/main" id="{522DB97D-620D-4831-8255-F77FF9DB72F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a:extLst>
            <a:ext uri="{FF2B5EF4-FFF2-40B4-BE49-F238E27FC236}">
              <a16:creationId xmlns:a16="http://schemas.microsoft.com/office/drawing/2014/main" id="{2FBD6735-81CB-449E-BD90-72B9AF00D0F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a:extLst>
            <a:ext uri="{FF2B5EF4-FFF2-40B4-BE49-F238E27FC236}">
              <a16:creationId xmlns:a16="http://schemas.microsoft.com/office/drawing/2014/main" id="{647E8ADF-9A69-41F9-897F-0B2DDC1F1BE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a:extLst>
            <a:ext uri="{FF2B5EF4-FFF2-40B4-BE49-F238E27FC236}">
              <a16:creationId xmlns:a16="http://schemas.microsoft.com/office/drawing/2014/main" id="{4BCEE145-DB08-4BF8-B952-6AA1EC3943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a:extLst>
            <a:ext uri="{FF2B5EF4-FFF2-40B4-BE49-F238E27FC236}">
              <a16:creationId xmlns:a16="http://schemas.microsoft.com/office/drawing/2014/main" id="{DF7224B0-3316-4951-B44A-0AA487064C5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a:extLst>
            <a:ext uri="{FF2B5EF4-FFF2-40B4-BE49-F238E27FC236}">
              <a16:creationId xmlns:a16="http://schemas.microsoft.com/office/drawing/2014/main" id="{C889695A-406D-4753-903B-4C27ABC58D6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a:extLst>
            <a:ext uri="{FF2B5EF4-FFF2-40B4-BE49-F238E27FC236}">
              <a16:creationId xmlns:a16="http://schemas.microsoft.com/office/drawing/2014/main" id="{2AEC7FE6-6D4D-4ECA-A734-4015622BBD9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a:extLst>
            <a:ext uri="{FF2B5EF4-FFF2-40B4-BE49-F238E27FC236}">
              <a16:creationId xmlns:a16="http://schemas.microsoft.com/office/drawing/2014/main" id="{316A4FBE-5997-467E-90D0-38768DBBB46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a:extLst>
            <a:ext uri="{FF2B5EF4-FFF2-40B4-BE49-F238E27FC236}">
              <a16:creationId xmlns:a16="http://schemas.microsoft.com/office/drawing/2014/main" id="{6A504609-40D5-4ECF-9FDF-8FCF693A609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a:extLst>
            <a:ext uri="{FF2B5EF4-FFF2-40B4-BE49-F238E27FC236}">
              <a16:creationId xmlns:a16="http://schemas.microsoft.com/office/drawing/2014/main" id="{85CEEEC6-2BE3-40E5-9AF6-75384FF0018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a:extLst>
            <a:ext uri="{FF2B5EF4-FFF2-40B4-BE49-F238E27FC236}">
              <a16:creationId xmlns:a16="http://schemas.microsoft.com/office/drawing/2014/main" id="{AD3DFCAA-7670-45D2-83F2-7E47C2EDDB7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a:extLst>
            <a:ext uri="{FF2B5EF4-FFF2-40B4-BE49-F238E27FC236}">
              <a16:creationId xmlns:a16="http://schemas.microsoft.com/office/drawing/2014/main" id="{1B2F39F9-5C8F-490C-AE11-5DB4A6B3CA8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a:extLst>
            <a:ext uri="{FF2B5EF4-FFF2-40B4-BE49-F238E27FC236}">
              <a16:creationId xmlns:a16="http://schemas.microsoft.com/office/drawing/2014/main" id="{30D74EEF-E666-493E-99D0-C0C705DA72D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a:extLst>
            <a:ext uri="{FF2B5EF4-FFF2-40B4-BE49-F238E27FC236}">
              <a16:creationId xmlns:a16="http://schemas.microsoft.com/office/drawing/2014/main" id="{F6C5BDF2-A867-465D-8729-9118AE5B3BB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a:extLst>
            <a:ext uri="{FF2B5EF4-FFF2-40B4-BE49-F238E27FC236}">
              <a16:creationId xmlns:a16="http://schemas.microsoft.com/office/drawing/2014/main" id="{BD5D66AD-D635-4F0F-A372-359F39FE1D7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a:extLst>
            <a:ext uri="{FF2B5EF4-FFF2-40B4-BE49-F238E27FC236}">
              <a16:creationId xmlns:a16="http://schemas.microsoft.com/office/drawing/2014/main" id="{607C52B8-8510-477F-9F7C-538C6B23999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a:extLst>
            <a:ext uri="{FF2B5EF4-FFF2-40B4-BE49-F238E27FC236}">
              <a16:creationId xmlns:a16="http://schemas.microsoft.com/office/drawing/2014/main" id="{EC9DA72C-63A9-4B53-AAED-C74DB5F541B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a:extLst>
            <a:ext uri="{FF2B5EF4-FFF2-40B4-BE49-F238E27FC236}">
              <a16:creationId xmlns:a16="http://schemas.microsoft.com/office/drawing/2014/main" id="{45B20CFD-50E0-4218-BADD-47063D53D9F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a:extLst>
            <a:ext uri="{FF2B5EF4-FFF2-40B4-BE49-F238E27FC236}">
              <a16:creationId xmlns:a16="http://schemas.microsoft.com/office/drawing/2014/main" id="{7796A7C7-0E44-40F4-92D3-D3FD13F42A6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a:extLst>
            <a:ext uri="{FF2B5EF4-FFF2-40B4-BE49-F238E27FC236}">
              <a16:creationId xmlns:a16="http://schemas.microsoft.com/office/drawing/2014/main" id="{549BADDD-BCD5-4167-8402-13AD5B0807B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a:extLst>
            <a:ext uri="{FF2B5EF4-FFF2-40B4-BE49-F238E27FC236}">
              <a16:creationId xmlns:a16="http://schemas.microsoft.com/office/drawing/2014/main" id="{D73177B3-2677-46CC-883E-CF7DE92FBCB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1" name="テキスト ボックス 630">
          <a:extLst>
            <a:ext uri="{FF2B5EF4-FFF2-40B4-BE49-F238E27FC236}">
              <a16:creationId xmlns:a16="http://schemas.microsoft.com/office/drawing/2014/main" id="{7546E28C-1817-40C3-A366-D132D5CD1DEC}"/>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2" name="直線コネクタ 631">
          <a:extLst>
            <a:ext uri="{FF2B5EF4-FFF2-40B4-BE49-F238E27FC236}">
              <a16:creationId xmlns:a16="http://schemas.microsoft.com/office/drawing/2014/main" id="{4D928EA8-18AD-49C9-A659-ABD62FF2634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33" name="テキスト ボックス 632">
          <a:extLst>
            <a:ext uri="{FF2B5EF4-FFF2-40B4-BE49-F238E27FC236}">
              <a16:creationId xmlns:a16="http://schemas.microsoft.com/office/drawing/2014/main" id="{087F873B-1012-44C7-ABA0-2E810B960F1B}"/>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4" name="直線コネクタ 633">
          <a:extLst>
            <a:ext uri="{FF2B5EF4-FFF2-40B4-BE49-F238E27FC236}">
              <a16:creationId xmlns:a16="http://schemas.microsoft.com/office/drawing/2014/main" id="{E016F17B-9B76-4C3A-8196-E969874E4AB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5" name="テキスト ボックス 634">
          <a:extLst>
            <a:ext uri="{FF2B5EF4-FFF2-40B4-BE49-F238E27FC236}">
              <a16:creationId xmlns:a16="http://schemas.microsoft.com/office/drawing/2014/main" id="{51F95EC9-BFEB-4A0F-8D0E-481F72B6F0B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6" name="直線コネクタ 635">
          <a:extLst>
            <a:ext uri="{FF2B5EF4-FFF2-40B4-BE49-F238E27FC236}">
              <a16:creationId xmlns:a16="http://schemas.microsoft.com/office/drawing/2014/main" id="{D87826C8-10ED-40B0-95E9-7341F1F540F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7" name="テキスト ボックス 636">
          <a:extLst>
            <a:ext uri="{FF2B5EF4-FFF2-40B4-BE49-F238E27FC236}">
              <a16:creationId xmlns:a16="http://schemas.microsoft.com/office/drawing/2014/main" id="{4FA47AA3-D304-49CD-81AF-20606B5849B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8" name="直線コネクタ 637">
          <a:extLst>
            <a:ext uri="{FF2B5EF4-FFF2-40B4-BE49-F238E27FC236}">
              <a16:creationId xmlns:a16="http://schemas.microsoft.com/office/drawing/2014/main" id="{00D80F26-8EE1-44D3-8B86-DC7F7FD4BD0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9" name="テキスト ボックス 638">
          <a:extLst>
            <a:ext uri="{FF2B5EF4-FFF2-40B4-BE49-F238E27FC236}">
              <a16:creationId xmlns:a16="http://schemas.microsoft.com/office/drawing/2014/main" id="{EC20D25A-DDD7-420A-8F15-A75B0560D49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0" name="直線コネクタ 639">
          <a:extLst>
            <a:ext uri="{FF2B5EF4-FFF2-40B4-BE49-F238E27FC236}">
              <a16:creationId xmlns:a16="http://schemas.microsoft.com/office/drawing/2014/main" id="{DD1767DD-AF85-456B-9234-300EAAA59AC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1" name="テキスト ボックス 640">
          <a:extLst>
            <a:ext uri="{FF2B5EF4-FFF2-40B4-BE49-F238E27FC236}">
              <a16:creationId xmlns:a16="http://schemas.microsoft.com/office/drawing/2014/main" id="{6105B7EB-91DB-45D9-8469-8DDEC89959A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2" name="直線コネクタ 641">
          <a:extLst>
            <a:ext uri="{FF2B5EF4-FFF2-40B4-BE49-F238E27FC236}">
              <a16:creationId xmlns:a16="http://schemas.microsoft.com/office/drawing/2014/main" id="{3C4EDDBC-9416-447F-873D-B2B8BE02084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43" name="テキスト ボックス 642">
          <a:extLst>
            <a:ext uri="{FF2B5EF4-FFF2-40B4-BE49-F238E27FC236}">
              <a16:creationId xmlns:a16="http://schemas.microsoft.com/office/drawing/2014/main" id="{B24D6929-EF8E-4587-A11C-736A1738BB5C}"/>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4" name="直線コネクタ 643">
          <a:extLst>
            <a:ext uri="{FF2B5EF4-FFF2-40B4-BE49-F238E27FC236}">
              <a16:creationId xmlns:a16="http://schemas.microsoft.com/office/drawing/2014/main" id="{F76B8649-0875-4D1F-BCE8-0963DD344AF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5" name="テキスト ボックス 644">
          <a:extLst>
            <a:ext uri="{FF2B5EF4-FFF2-40B4-BE49-F238E27FC236}">
              <a16:creationId xmlns:a16="http://schemas.microsoft.com/office/drawing/2014/main" id="{08342398-4A27-4B9B-B1EB-05B84CBB5029}"/>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6" name="【公民館】&#10;有形固定資産減価償却率グラフ枠">
          <a:extLst>
            <a:ext uri="{FF2B5EF4-FFF2-40B4-BE49-F238E27FC236}">
              <a16:creationId xmlns:a16="http://schemas.microsoft.com/office/drawing/2014/main" id="{2D673F7A-B16F-4AB4-A0B8-7013395B831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647" name="直線コネクタ 646">
          <a:extLst>
            <a:ext uri="{FF2B5EF4-FFF2-40B4-BE49-F238E27FC236}">
              <a16:creationId xmlns:a16="http://schemas.microsoft.com/office/drawing/2014/main" id="{708D3397-0386-4D1C-BA35-BD1D44B35724}"/>
            </a:ext>
          </a:extLst>
        </xdr:cNvPr>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648" name="【公民館】&#10;有形固定資産減価償却率最小値テキスト">
          <a:extLst>
            <a:ext uri="{FF2B5EF4-FFF2-40B4-BE49-F238E27FC236}">
              <a16:creationId xmlns:a16="http://schemas.microsoft.com/office/drawing/2014/main" id="{4918D2B8-6BDE-4476-86F4-A06450E22081}"/>
            </a:ext>
          </a:extLst>
        </xdr:cNvPr>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649" name="直線コネクタ 648">
          <a:extLst>
            <a:ext uri="{FF2B5EF4-FFF2-40B4-BE49-F238E27FC236}">
              <a16:creationId xmlns:a16="http://schemas.microsoft.com/office/drawing/2014/main" id="{897D0C34-C057-49F4-8946-B81B40347B04}"/>
            </a:ext>
          </a:extLst>
        </xdr:cNvPr>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650" name="【公民館】&#10;有形固定資産減価償却率最大値テキスト">
          <a:extLst>
            <a:ext uri="{FF2B5EF4-FFF2-40B4-BE49-F238E27FC236}">
              <a16:creationId xmlns:a16="http://schemas.microsoft.com/office/drawing/2014/main" id="{3660C4A3-22B3-4D01-8131-C2B9DF3DA37F}"/>
            </a:ext>
          </a:extLst>
        </xdr:cNvPr>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51" name="直線コネクタ 650">
          <a:extLst>
            <a:ext uri="{FF2B5EF4-FFF2-40B4-BE49-F238E27FC236}">
              <a16:creationId xmlns:a16="http://schemas.microsoft.com/office/drawing/2014/main" id="{0878CA9C-E2A4-4FEC-B33F-E7FC7E51F329}"/>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652" name="【公民館】&#10;有形固定資産減価償却率平均値テキスト">
          <a:extLst>
            <a:ext uri="{FF2B5EF4-FFF2-40B4-BE49-F238E27FC236}">
              <a16:creationId xmlns:a16="http://schemas.microsoft.com/office/drawing/2014/main" id="{91126681-7C52-464D-A15F-FFD633057848}"/>
            </a:ext>
          </a:extLst>
        </xdr:cNvPr>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53" name="フローチャート: 判断 652">
          <a:extLst>
            <a:ext uri="{FF2B5EF4-FFF2-40B4-BE49-F238E27FC236}">
              <a16:creationId xmlns:a16="http://schemas.microsoft.com/office/drawing/2014/main" id="{12CD70B1-7F84-4169-AC9E-3CCC87B39A75}"/>
            </a:ext>
          </a:extLst>
        </xdr:cNvPr>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654" name="フローチャート: 判断 653">
          <a:extLst>
            <a:ext uri="{FF2B5EF4-FFF2-40B4-BE49-F238E27FC236}">
              <a16:creationId xmlns:a16="http://schemas.microsoft.com/office/drawing/2014/main" id="{3D33FDE4-E18D-46B8-A388-10C342571597}"/>
            </a:ext>
          </a:extLst>
        </xdr:cNvPr>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655" name="フローチャート: 判断 654">
          <a:extLst>
            <a:ext uri="{FF2B5EF4-FFF2-40B4-BE49-F238E27FC236}">
              <a16:creationId xmlns:a16="http://schemas.microsoft.com/office/drawing/2014/main" id="{6C6B92DE-C28C-4899-A25C-FD1A50463520}"/>
            </a:ext>
          </a:extLst>
        </xdr:cNvPr>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10CEED52-0069-4CCA-82F3-AD8FB84FE01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84366FA0-0921-409D-A8D2-051423FB0A6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BB9AC998-6733-4A2B-B1AB-5EA98956F30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69E2660E-6504-42DF-A2D8-EFA56A5BC61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2AEB8569-EECF-432F-B5EC-6E7922A72DB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53158</xdr:rowOff>
    </xdr:from>
    <xdr:to>
      <xdr:col>85</xdr:col>
      <xdr:colOff>177800</xdr:colOff>
      <xdr:row>101</xdr:row>
      <xdr:rowOff>154758</xdr:rowOff>
    </xdr:to>
    <xdr:sp macro="" textlink="">
      <xdr:nvSpPr>
        <xdr:cNvPr id="661" name="楕円 660">
          <a:extLst>
            <a:ext uri="{FF2B5EF4-FFF2-40B4-BE49-F238E27FC236}">
              <a16:creationId xmlns:a16="http://schemas.microsoft.com/office/drawing/2014/main" id="{EAC127B8-4915-4EE2-A2E2-8DDAF46C6EEF}"/>
            </a:ext>
          </a:extLst>
        </xdr:cNvPr>
        <xdr:cNvSpPr/>
      </xdr:nvSpPr>
      <xdr:spPr>
        <a:xfrm>
          <a:off x="162687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76035</xdr:rowOff>
    </xdr:from>
    <xdr:ext cx="405111" cy="259045"/>
    <xdr:sp macro="" textlink="">
      <xdr:nvSpPr>
        <xdr:cNvPr id="662" name="【公民館】&#10;有形固定資産減価償却率該当値テキスト">
          <a:extLst>
            <a:ext uri="{FF2B5EF4-FFF2-40B4-BE49-F238E27FC236}">
              <a16:creationId xmlns:a16="http://schemas.microsoft.com/office/drawing/2014/main" id="{8D8D610F-18A6-45B9-B3B2-0563E9080E42}"/>
            </a:ext>
          </a:extLst>
        </xdr:cNvPr>
        <xdr:cNvSpPr txBox="1"/>
      </xdr:nvSpPr>
      <xdr:spPr>
        <a:xfrm>
          <a:off x="16357600" y="1722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125005</xdr:rowOff>
    </xdr:from>
    <xdr:to>
      <xdr:col>81</xdr:col>
      <xdr:colOff>101600</xdr:colOff>
      <xdr:row>102</xdr:row>
      <xdr:rowOff>55155</xdr:rowOff>
    </xdr:to>
    <xdr:sp macro="" textlink="">
      <xdr:nvSpPr>
        <xdr:cNvPr id="663" name="楕円 662">
          <a:extLst>
            <a:ext uri="{FF2B5EF4-FFF2-40B4-BE49-F238E27FC236}">
              <a16:creationId xmlns:a16="http://schemas.microsoft.com/office/drawing/2014/main" id="{5AE60EE6-E24A-4989-9D04-5C95A6622A93}"/>
            </a:ext>
          </a:extLst>
        </xdr:cNvPr>
        <xdr:cNvSpPr/>
      </xdr:nvSpPr>
      <xdr:spPr>
        <a:xfrm>
          <a:off x="154305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103958</xdr:rowOff>
    </xdr:from>
    <xdr:to>
      <xdr:col>85</xdr:col>
      <xdr:colOff>127000</xdr:colOff>
      <xdr:row>102</xdr:row>
      <xdr:rowOff>4355</xdr:rowOff>
    </xdr:to>
    <xdr:cxnSp macro="">
      <xdr:nvCxnSpPr>
        <xdr:cNvPr id="664" name="直線コネクタ 663">
          <a:extLst>
            <a:ext uri="{FF2B5EF4-FFF2-40B4-BE49-F238E27FC236}">
              <a16:creationId xmlns:a16="http://schemas.microsoft.com/office/drawing/2014/main" id="{8E33E2D6-B424-4728-9B35-D1CFB9A44DF4}"/>
            </a:ext>
          </a:extLst>
        </xdr:cNvPr>
        <xdr:cNvCxnSpPr/>
      </xdr:nvCxnSpPr>
      <xdr:spPr>
        <a:xfrm flipV="1">
          <a:off x="15481300" y="17420408"/>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142620</xdr:rowOff>
    </xdr:from>
    <xdr:ext cx="405111" cy="259045"/>
    <xdr:sp macro="" textlink="">
      <xdr:nvSpPr>
        <xdr:cNvPr id="665" name="n_1aveValue【公民館】&#10;有形固定資産減価償却率">
          <a:extLst>
            <a:ext uri="{FF2B5EF4-FFF2-40B4-BE49-F238E27FC236}">
              <a16:creationId xmlns:a16="http://schemas.microsoft.com/office/drawing/2014/main" id="{DAEA8596-8F12-46E2-8C8B-21AFDAC79F9B}"/>
            </a:ext>
          </a:extLst>
        </xdr:cNvPr>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81478</xdr:rowOff>
    </xdr:from>
    <xdr:ext cx="405111" cy="259045"/>
    <xdr:sp macro="" textlink="">
      <xdr:nvSpPr>
        <xdr:cNvPr id="666" name="n_2aveValue【公民館】&#10;有形固定資産減価償却率">
          <a:extLst>
            <a:ext uri="{FF2B5EF4-FFF2-40B4-BE49-F238E27FC236}">
              <a16:creationId xmlns:a16="http://schemas.microsoft.com/office/drawing/2014/main" id="{3C73C866-E339-4DBB-877B-E5BC363168C4}"/>
            </a:ext>
          </a:extLst>
        </xdr:cNvPr>
        <xdr:cNvSpPr txBox="1"/>
      </xdr:nvSpPr>
      <xdr:spPr>
        <a:xfrm>
          <a:off x="14389744"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71682</xdr:rowOff>
    </xdr:from>
    <xdr:ext cx="405111" cy="259045"/>
    <xdr:sp macro="" textlink="">
      <xdr:nvSpPr>
        <xdr:cNvPr id="667" name="n_1mainValue【公民館】&#10;有形固定資産減価償却率">
          <a:extLst>
            <a:ext uri="{FF2B5EF4-FFF2-40B4-BE49-F238E27FC236}">
              <a16:creationId xmlns:a16="http://schemas.microsoft.com/office/drawing/2014/main" id="{90326862-B2DB-4D6A-956B-9DBD864D1BDD}"/>
            </a:ext>
          </a:extLst>
        </xdr:cNvPr>
        <xdr:cNvSpPr txBox="1"/>
      </xdr:nvSpPr>
      <xdr:spPr>
        <a:xfrm>
          <a:off x="1526604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a:extLst>
            <a:ext uri="{FF2B5EF4-FFF2-40B4-BE49-F238E27FC236}">
              <a16:creationId xmlns:a16="http://schemas.microsoft.com/office/drawing/2014/main" id="{B18BC236-D7F2-4E11-AF44-C27BB2A5703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a:extLst>
            <a:ext uri="{FF2B5EF4-FFF2-40B4-BE49-F238E27FC236}">
              <a16:creationId xmlns:a16="http://schemas.microsoft.com/office/drawing/2014/main" id="{20835480-768B-4E25-8AEC-5A133F82250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a:extLst>
            <a:ext uri="{FF2B5EF4-FFF2-40B4-BE49-F238E27FC236}">
              <a16:creationId xmlns:a16="http://schemas.microsoft.com/office/drawing/2014/main" id="{55C49328-AD4C-4E00-A840-515F5C570D8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a:extLst>
            <a:ext uri="{FF2B5EF4-FFF2-40B4-BE49-F238E27FC236}">
              <a16:creationId xmlns:a16="http://schemas.microsoft.com/office/drawing/2014/main" id="{5F75F72F-D67A-4A96-ABC9-73F17D91EFA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a:extLst>
            <a:ext uri="{FF2B5EF4-FFF2-40B4-BE49-F238E27FC236}">
              <a16:creationId xmlns:a16="http://schemas.microsoft.com/office/drawing/2014/main" id="{8C615E2A-8916-49AD-8A15-ED5271BEFA5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a:extLst>
            <a:ext uri="{FF2B5EF4-FFF2-40B4-BE49-F238E27FC236}">
              <a16:creationId xmlns:a16="http://schemas.microsoft.com/office/drawing/2014/main" id="{4C62E021-FC99-4F90-A602-CCB2CA83648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a:extLst>
            <a:ext uri="{FF2B5EF4-FFF2-40B4-BE49-F238E27FC236}">
              <a16:creationId xmlns:a16="http://schemas.microsoft.com/office/drawing/2014/main" id="{7943C4D0-A1F2-4054-A852-E1E8DD31703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a:extLst>
            <a:ext uri="{FF2B5EF4-FFF2-40B4-BE49-F238E27FC236}">
              <a16:creationId xmlns:a16="http://schemas.microsoft.com/office/drawing/2014/main" id="{81350C7B-AED6-4B8A-A9AB-4510BFEB024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a:extLst>
            <a:ext uri="{FF2B5EF4-FFF2-40B4-BE49-F238E27FC236}">
              <a16:creationId xmlns:a16="http://schemas.microsoft.com/office/drawing/2014/main" id="{84EC383F-AFAD-445D-8936-BD47B391377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a:extLst>
            <a:ext uri="{FF2B5EF4-FFF2-40B4-BE49-F238E27FC236}">
              <a16:creationId xmlns:a16="http://schemas.microsoft.com/office/drawing/2014/main" id="{24FFAA25-131B-45C8-9844-25AAEE3EB79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8" name="直線コネクタ 677">
          <a:extLst>
            <a:ext uri="{FF2B5EF4-FFF2-40B4-BE49-F238E27FC236}">
              <a16:creationId xmlns:a16="http://schemas.microsoft.com/office/drawing/2014/main" id="{C548A08E-C823-4F58-A8D3-E26F7EFB6D8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9" name="テキスト ボックス 678">
          <a:extLst>
            <a:ext uri="{FF2B5EF4-FFF2-40B4-BE49-F238E27FC236}">
              <a16:creationId xmlns:a16="http://schemas.microsoft.com/office/drawing/2014/main" id="{81838905-BACB-47C9-AA9A-DD91FB468FB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0" name="直線コネクタ 679">
          <a:extLst>
            <a:ext uri="{FF2B5EF4-FFF2-40B4-BE49-F238E27FC236}">
              <a16:creationId xmlns:a16="http://schemas.microsoft.com/office/drawing/2014/main" id="{1B282FBC-7C06-4252-92CC-5DA803694AC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1" name="テキスト ボックス 680">
          <a:extLst>
            <a:ext uri="{FF2B5EF4-FFF2-40B4-BE49-F238E27FC236}">
              <a16:creationId xmlns:a16="http://schemas.microsoft.com/office/drawing/2014/main" id="{A2228732-6C85-4CF8-A164-564214AE161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a:extLst>
            <a:ext uri="{FF2B5EF4-FFF2-40B4-BE49-F238E27FC236}">
              <a16:creationId xmlns:a16="http://schemas.microsoft.com/office/drawing/2014/main" id="{50F47D18-7539-4359-9219-654F4D59A40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3" name="テキスト ボックス 682">
          <a:extLst>
            <a:ext uri="{FF2B5EF4-FFF2-40B4-BE49-F238E27FC236}">
              <a16:creationId xmlns:a16="http://schemas.microsoft.com/office/drawing/2014/main" id="{D4C0D849-D04B-4552-8B03-2589C01B29F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4" name="直線コネクタ 683">
          <a:extLst>
            <a:ext uri="{FF2B5EF4-FFF2-40B4-BE49-F238E27FC236}">
              <a16:creationId xmlns:a16="http://schemas.microsoft.com/office/drawing/2014/main" id="{DFF9CD1F-AF7D-4A20-B501-EF02A8A3D90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5" name="テキスト ボックス 684">
          <a:extLst>
            <a:ext uri="{FF2B5EF4-FFF2-40B4-BE49-F238E27FC236}">
              <a16:creationId xmlns:a16="http://schemas.microsoft.com/office/drawing/2014/main" id="{6FAC5E45-5FBC-401F-80A3-08258627E68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6" name="直線コネクタ 685">
          <a:extLst>
            <a:ext uri="{FF2B5EF4-FFF2-40B4-BE49-F238E27FC236}">
              <a16:creationId xmlns:a16="http://schemas.microsoft.com/office/drawing/2014/main" id="{DC730FF7-AD8B-44AB-B686-12FEFEDB66E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7" name="テキスト ボックス 686">
          <a:extLst>
            <a:ext uri="{FF2B5EF4-FFF2-40B4-BE49-F238E27FC236}">
              <a16:creationId xmlns:a16="http://schemas.microsoft.com/office/drawing/2014/main" id="{A0E36F4C-20F4-45BC-8CA2-5DE898BEFC5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a:extLst>
            <a:ext uri="{FF2B5EF4-FFF2-40B4-BE49-F238E27FC236}">
              <a16:creationId xmlns:a16="http://schemas.microsoft.com/office/drawing/2014/main" id="{261858CB-281B-4951-B4E1-9C7F5C9F2EF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a:extLst>
            <a:ext uri="{FF2B5EF4-FFF2-40B4-BE49-F238E27FC236}">
              <a16:creationId xmlns:a16="http://schemas.microsoft.com/office/drawing/2014/main" id="{808848D9-412C-4408-8854-53CB62617A1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a:extLst>
            <a:ext uri="{FF2B5EF4-FFF2-40B4-BE49-F238E27FC236}">
              <a16:creationId xmlns:a16="http://schemas.microsoft.com/office/drawing/2014/main" id="{4277CAD5-3C36-4A4B-A0C8-F1812893A0D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691" name="直線コネクタ 690">
          <a:extLst>
            <a:ext uri="{FF2B5EF4-FFF2-40B4-BE49-F238E27FC236}">
              <a16:creationId xmlns:a16="http://schemas.microsoft.com/office/drawing/2014/main" id="{E33A4446-C9BB-47C3-85FA-B502251B6067}"/>
            </a:ext>
          </a:extLst>
        </xdr:cNvPr>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92" name="【公民館】&#10;一人当たり面積最小値テキスト">
          <a:extLst>
            <a:ext uri="{FF2B5EF4-FFF2-40B4-BE49-F238E27FC236}">
              <a16:creationId xmlns:a16="http://schemas.microsoft.com/office/drawing/2014/main" id="{44258F3F-E1E4-4654-AF40-C356AAF41100}"/>
            </a:ext>
          </a:extLst>
        </xdr:cNvPr>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93" name="直線コネクタ 692">
          <a:extLst>
            <a:ext uri="{FF2B5EF4-FFF2-40B4-BE49-F238E27FC236}">
              <a16:creationId xmlns:a16="http://schemas.microsoft.com/office/drawing/2014/main" id="{168D4FB7-9665-47BC-B674-D4F9201D2C83}"/>
            </a:ext>
          </a:extLst>
        </xdr:cNvPr>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694" name="【公民館】&#10;一人当たり面積最大値テキスト">
          <a:extLst>
            <a:ext uri="{FF2B5EF4-FFF2-40B4-BE49-F238E27FC236}">
              <a16:creationId xmlns:a16="http://schemas.microsoft.com/office/drawing/2014/main" id="{7C2F6D3C-C722-4A2B-99E5-769C28C1AA5E}"/>
            </a:ext>
          </a:extLst>
        </xdr:cNvPr>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695" name="直線コネクタ 694">
          <a:extLst>
            <a:ext uri="{FF2B5EF4-FFF2-40B4-BE49-F238E27FC236}">
              <a16:creationId xmlns:a16="http://schemas.microsoft.com/office/drawing/2014/main" id="{DEF51C2B-7285-4B99-867E-3C32E3568255}"/>
            </a:ext>
          </a:extLst>
        </xdr:cNvPr>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696" name="【公民館】&#10;一人当たり面積平均値テキスト">
          <a:extLst>
            <a:ext uri="{FF2B5EF4-FFF2-40B4-BE49-F238E27FC236}">
              <a16:creationId xmlns:a16="http://schemas.microsoft.com/office/drawing/2014/main" id="{8AE29712-26C4-45D3-B9CC-D370C1969A34}"/>
            </a:ext>
          </a:extLst>
        </xdr:cNvPr>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97" name="フローチャート: 判断 696">
          <a:extLst>
            <a:ext uri="{FF2B5EF4-FFF2-40B4-BE49-F238E27FC236}">
              <a16:creationId xmlns:a16="http://schemas.microsoft.com/office/drawing/2014/main" id="{50259F19-6717-4B14-9EA5-2ECA21340C40}"/>
            </a:ext>
          </a:extLst>
        </xdr:cNvPr>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98" name="フローチャート: 判断 697">
          <a:extLst>
            <a:ext uri="{FF2B5EF4-FFF2-40B4-BE49-F238E27FC236}">
              <a16:creationId xmlns:a16="http://schemas.microsoft.com/office/drawing/2014/main" id="{57FDFF72-D0B6-4E26-A2A0-80A1E5434066}"/>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699" name="フローチャート: 判断 698">
          <a:extLst>
            <a:ext uri="{FF2B5EF4-FFF2-40B4-BE49-F238E27FC236}">
              <a16:creationId xmlns:a16="http://schemas.microsoft.com/office/drawing/2014/main" id="{A266D96C-92A5-4578-B609-61617643BBA7}"/>
            </a:ext>
          </a:extLst>
        </xdr:cNvPr>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EECC05D6-0158-4894-8417-5A2BB69DDBD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80D35349-9690-454B-9E5B-D51B48F39CB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E499B1F5-8323-4986-AE64-AF9CE830FDB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7540D6B1-9F00-42E1-81AF-EA1A4A87416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B61E06E0-20B9-41EC-8D56-F47D75860D0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170180</xdr:rowOff>
    </xdr:from>
    <xdr:to>
      <xdr:col>116</xdr:col>
      <xdr:colOff>114300</xdr:colOff>
      <xdr:row>107</xdr:row>
      <xdr:rowOff>100330</xdr:rowOff>
    </xdr:to>
    <xdr:sp macro="" textlink="">
      <xdr:nvSpPr>
        <xdr:cNvPr id="705" name="楕円 704">
          <a:extLst>
            <a:ext uri="{FF2B5EF4-FFF2-40B4-BE49-F238E27FC236}">
              <a16:creationId xmlns:a16="http://schemas.microsoft.com/office/drawing/2014/main" id="{24B9273B-257B-4FD0-BF1B-1DB9C48DF208}"/>
            </a:ext>
          </a:extLst>
        </xdr:cNvPr>
        <xdr:cNvSpPr/>
      </xdr:nvSpPr>
      <xdr:spPr>
        <a:xfrm>
          <a:off x="22110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148607</xdr:rowOff>
    </xdr:from>
    <xdr:ext cx="469744" cy="259045"/>
    <xdr:sp macro="" textlink="">
      <xdr:nvSpPr>
        <xdr:cNvPr id="706" name="【公民館】&#10;一人当たり面積該当値テキスト">
          <a:extLst>
            <a:ext uri="{FF2B5EF4-FFF2-40B4-BE49-F238E27FC236}">
              <a16:creationId xmlns:a16="http://schemas.microsoft.com/office/drawing/2014/main" id="{FB2F82C7-0CD0-45B3-A3ED-F9CB1CA1F66C}"/>
            </a:ext>
          </a:extLst>
        </xdr:cNvPr>
        <xdr:cNvSpPr txBox="1"/>
      </xdr:nvSpPr>
      <xdr:spPr>
        <a:xfrm>
          <a:off x="22199600"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170180</xdr:rowOff>
    </xdr:from>
    <xdr:to>
      <xdr:col>112</xdr:col>
      <xdr:colOff>38100</xdr:colOff>
      <xdr:row>107</xdr:row>
      <xdr:rowOff>100330</xdr:rowOff>
    </xdr:to>
    <xdr:sp macro="" textlink="">
      <xdr:nvSpPr>
        <xdr:cNvPr id="707" name="楕円 706">
          <a:extLst>
            <a:ext uri="{FF2B5EF4-FFF2-40B4-BE49-F238E27FC236}">
              <a16:creationId xmlns:a16="http://schemas.microsoft.com/office/drawing/2014/main" id="{F42AD77A-5725-44B5-8F4D-8206EF1DCF5B}"/>
            </a:ext>
          </a:extLst>
        </xdr:cNvPr>
        <xdr:cNvSpPr/>
      </xdr:nvSpPr>
      <xdr:spPr>
        <a:xfrm>
          <a:off x="21272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49530</xdr:rowOff>
    </xdr:from>
    <xdr:to>
      <xdr:col>116</xdr:col>
      <xdr:colOff>63500</xdr:colOff>
      <xdr:row>107</xdr:row>
      <xdr:rowOff>49530</xdr:rowOff>
    </xdr:to>
    <xdr:cxnSp macro="">
      <xdr:nvCxnSpPr>
        <xdr:cNvPr id="708" name="直線コネクタ 707">
          <a:extLst>
            <a:ext uri="{FF2B5EF4-FFF2-40B4-BE49-F238E27FC236}">
              <a16:creationId xmlns:a16="http://schemas.microsoft.com/office/drawing/2014/main" id="{22E1D8BF-4BA5-49FD-9EC2-07BF95F62A15}"/>
            </a:ext>
          </a:extLst>
        </xdr:cNvPr>
        <xdr:cNvCxnSpPr/>
      </xdr:nvCxnSpPr>
      <xdr:spPr>
        <a:xfrm>
          <a:off x="21323300" y="1839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09" name="n_1aveValue【公民館】&#10;一人当たり面積">
          <a:extLst>
            <a:ext uri="{FF2B5EF4-FFF2-40B4-BE49-F238E27FC236}">
              <a16:creationId xmlns:a16="http://schemas.microsoft.com/office/drawing/2014/main" id="{4D50C54C-E487-482C-8C6C-418965DD58B2}"/>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710" name="n_2aveValue【公民館】&#10;一人当たり面積">
          <a:extLst>
            <a:ext uri="{FF2B5EF4-FFF2-40B4-BE49-F238E27FC236}">
              <a16:creationId xmlns:a16="http://schemas.microsoft.com/office/drawing/2014/main" id="{1B7E856D-7AFB-4851-A8E0-D427617EC2AF}"/>
            </a:ext>
          </a:extLst>
        </xdr:cNvPr>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91457</xdr:rowOff>
    </xdr:from>
    <xdr:ext cx="469744" cy="259045"/>
    <xdr:sp macro="" textlink="">
      <xdr:nvSpPr>
        <xdr:cNvPr id="711" name="n_1mainValue【公民館】&#10;一人当たり面積">
          <a:extLst>
            <a:ext uri="{FF2B5EF4-FFF2-40B4-BE49-F238E27FC236}">
              <a16:creationId xmlns:a16="http://schemas.microsoft.com/office/drawing/2014/main" id="{DECF7D9A-95D0-4529-B055-5CD839A168CD}"/>
            </a:ext>
          </a:extLst>
        </xdr:cNvPr>
        <xdr:cNvSpPr txBox="1"/>
      </xdr:nvSpPr>
      <xdr:spPr>
        <a:xfrm>
          <a:off x="210757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a:extLst>
            <a:ext uri="{FF2B5EF4-FFF2-40B4-BE49-F238E27FC236}">
              <a16:creationId xmlns:a16="http://schemas.microsoft.com/office/drawing/2014/main" id="{8F659F8F-5FC4-47B7-B49C-54904BA61E8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a:extLst>
            <a:ext uri="{FF2B5EF4-FFF2-40B4-BE49-F238E27FC236}">
              <a16:creationId xmlns:a16="http://schemas.microsoft.com/office/drawing/2014/main" id="{BA94FC2E-B825-4AEB-9829-3BFB0C2C57F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a:extLst>
            <a:ext uri="{FF2B5EF4-FFF2-40B4-BE49-F238E27FC236}">
              <a16:creationId xmlns:a16="http://schemas.microsoft.com/office/drawing/2014/main" id="{884AEF56-67AA-4A2B-B58B-73F48A43938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一人当たり延長は類似団体平均比で少ないものの、減価償却率は類似団体平均と同程度となっている。舗装改良等の道路構造物の長寿命化は大きな課題となっており、今後道路維持保全計画等で計画的に進めていく必要がある。</a:t>
          </a:r>
        </a:p>
        <a:p>
          <a:r>
            <a:rPr kumimoji="1" lang="ja-JP" altLang="en-US" sz="1300">
              <a:latin typeface="ＭＳ Ｐゴシック" panose="020B0600070205080204" pitchFamily="50" charset="-128"/>
              <a:ea typeface="ＭＳ Ｐゴシック" panose="020B0600070205080204" pitchFamily="50" charset="-128"/>
            </a:rPr>
            <a:t>橋りょう・トンネル：減価償却率は類似団体平均比で下回っている。橋りょうについては、所有全橋の計画的な点検、保全に取り組み始めており、今後その効果が期待される。</a:t>
          </a:r>
        </a:p>
        <a:p>
          <a:r>
            <a:rPr kumimoji="1" lang="ja-JP" altLang="en-US" sz="1300">
              <a:latin typeface="ＭＳ Ｐゴシック" panose="020B0600070205080204" pitchFamily="50" charset="-128"/>
              <a:ea typeface="ＭＳ Ｐゴシック" panose="020B0600070205080204" pitchFamily="50" charset="-128"/>
            </a:rPr>
            <a:t>その他施設：減価償却率は概ね類似団体平均比で上回っている。本市所有の建物は全般的に完成から数十年が経過しており、耐用年数を超過しているものも多く存在していることから、今後計画的な長寿命化を進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361BC3F-BCEB-49B2-B0D8-4249D4AE054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1F53859-8323-4CF8-9187-74C496FB0F4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E5EBCDE-0C6D-4115-B235-4861DBE3A15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7AE6CE-84F5-46D5-BA13-FA71FBA10D1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589823B-88FC-4F07-8588-A4FDC8F3566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EBA4421-6D8F-4FB2-AC5F-2D438BD6439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DA4626-0B81-4591-B522-438A345C4CF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250AFAB-C799-4373-8B6A-D3566D25D69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D5E9FC-DBD8-4948-8954-9A992A8DF83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509E585-7963-4BC6-B518-BF90AF63111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192,674
190,487
113.81
71,784,800
67,715,231
3,848,495
37,945,386
49,972,999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F9250F6-B765-4491-BAAA-65F01FFBEFC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AA6B41E-7929-4216-B9D1-A3A500064A7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C11CDD9-1947-45A3-A9C3-FDAA634BDD7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02AE88F-7496-4BD4-BF42-F5A84DEBE57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150CF5C-74A4-41EC-AB15-E6A6D3402DF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B7DF4F3-C8C2-4FC1-BEC9-4188AF3E19E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AFD0773-5AC7-491D-A919-4020747E6A1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3AEC283-8202-4E96-92AA-1D2E7E04DC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639BE43-5404-4024-9018-AFDB7ABFC08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AD02754-C542-4279-907D-A0A5E197514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70682F0-9832-4D13-8B71-89D5109F712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9455BAB-C6BF-43AA-A833-2C061338992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7BC878D-F5BC-4AC1-800C-83C330869AD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B17AAF3-1AFF-4BB1-81C0-371DFCDCC9D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81FEBEC-6E9C-4C72-B6A7-32526755112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C1BBA23-24ED-4CA2-B2FF-34AFA609DAB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0796BF3-B876-4E6A-BF14-029A68AA9A9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4D64429-AA6F-4C9A-A2EB-C6AB7B7CF4A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58913319-47BA-4960-AF58-12A773FE1021}"/>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7D85716-E535-44E7-BA6A-362CDC3625E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D179C62-0423-43B5-BB05-73B53F6BADB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630FEA2-B805-4B8F-AD94-92AEE18A2FC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639CB9A-0CD4-4126-93C9-D0309344076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04507A0-636C-4D58-8F0E-9E935CC4B7D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4829597-7FC1-436C-AF79-6D82D711BD0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1FE9297-0BF0-421D-9A49-DE6ABE27CB9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FE83BA4-9854-417F-B3A7-ADD3958C067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2A26F9B-2D3E-4861-8CB5-9C95BB2A543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CE1CB15-22FE-4875-AFA1-FA1C8379E86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65892E3-63E5-4594-BC2A-2C8177AA192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133A48B-4389-49AE-BA72-2D8BDC955DA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CB132B5D-896A-4128-9CF0-52F5622D3445}"/>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84B18D9C-C50C-4CCE-A588-029041E02AF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F759C64-9B6E-4D1F-9720-B25E4478712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FBA09730-97BC-4CA3-AB7A-21619011ED1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B45826C3-C4E4-4581-BFBC-4696CFD92EC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804FF92-029C-4096-A5DE-007E389CB08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AAD08660-1564-4E34-9B08-618A984D892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694A6690-0AEA-4610-8AB1-EFD87579827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E3476E72-B75B-4569-BF5E-11DE24B9781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CAA1F8C1-1E59-48C2-93CA-39CE73328B6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C900871A-8DCC-4815-A7B1-7A77C7FB9345}"/>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CC99328-8AF9-42BA-82F8-8D01D047869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4FB69B08-D602-4C60-B963-1E3F355D94D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0D589BF-350B-444D-87CD-467F4885331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a:extLst>
            <a:ext uri="{FF2B5EF4-FFF2-40B4-BE49-F238E27FC236}">
              <a16:creationId xmlns:a16="http://schemas.microsoft.com/office/drawing/2014/main" id="{64AE9239-494A-46D6-B494-B43F1A23CA68}"/>
            </a:ext>
          </a:extLst>
        </xdr:cNvPr>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a:extLst>
            <a:ext uri="{FF2B5EF4-FFF2-40B4-BE49-F238E27FC236}">
              <a16:creationId xmlns:a16="http://schemas.microsoft.com/office/drawing/2014/main" id="{A836A300-7F95-4229-BF44-714BA0FAA1B3}"/>
            </a:ext>
          </a:extLst>
        </xdr:cNvPr>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a:extLst>
            <a:ext uri="{FF2B5EF4-FFF2-40B4-BE49-F238E27FC236}">
              <a16:creationId xmlns:a16="http://schemas.microsoft.com/office/drawing/2014/main" id="{C67514FB-0187-4E7C-B074-34290B404C22}"/>
            </a:ext>
          </a:extLst>
        </xdr:cNvPr>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a:extLst>
            <a:ext uri="{FF2B5EF4-FFF2-40B4-BE49-F238E27FC236}">
              <a16:creationId xmlns:a16="http://schemas.microsoft.com/office/drawing/2014/main" id="{DF9D215C-142B-427E-A02D-368E0F9F0E3A}"/>
            </a:ext>
          </a:extLst>
        </xdr:cNvPr>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a:extLst>
            <a:ext uri="{FF2B5EF4-FFF2-40B4-BE49-F238E27FC236}">
              <a16:creationId xmlns:a16="http://schemas.microsoft.com/office/drawing/2014/main" id="{A6E2D6B5-BAE5-4D1C-AE35-66641B439A30}"/>
            </a:ext>
          </a:extLst>
        </xdr:cNvPr>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a:extLst>
            <a:ext uri="{FF2B5EF4-FFF2-40B4-BE49-F238E27FC236}">
              <a16:creationId xmlns:a16="http://schemas.microsoft.com/office/drawing/2014/main" id="{D74B5E9E-7732-4193-8FB1-D716CA245E30}"/>
            </a:ext>
          </a:extLst>
        </xdr:cNvPr>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a:extLst>
            <a:ext uri="{FF2B5EF4-FFF2-40B4-BE49-F238E27FC236}">
              <a16:creationId xmlns:a16="http://schemas.microsoft.com/office/drawing/2014/main" id="{4439D5D5-B749-433D-BA49-AB2D9D9C5EAF}"/>
            </a:ext>
          </a:extLst>
        </xdr:cNvPr>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a:extLst>
            <a:ext uri="{FF2B5EF4-FFF2-40B4-BE49-F238E27FC236}">
              <a16:creationId xmlns:a16="http://schemas.microsoft.com/office/drawing/2014/main" id="{CD2FEE6A-B641-4DCE-959E-7E32E163EA3F}"/>
            </a:ext>
          </a:extLst>
        </xdr:cNvPr>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a:extLst>
            <a:ext uri="{FF2B5EF4-FFF2-40B4-BE49-F238E27FC236}">
              <a16:creationId xmlns:a16="http://schemas.microsoft.com/office/drawing/2014/main" id="{6C27371B-A0B9-497F-A9F6-EA14C266FBD8}"/>
            </a:ext>
          </a:extLst>
        </xdr:cNvPr>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ED82800-3823-43B8-9661-E53EA87A6C9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DFB0435-BE53-4E66-BB10-9B3804B85E2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741795D-BBA1-44C0-BAD0-CD547F51D0A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3AB4642-C171-4B55-909D-DDC4BAB0CF9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F7ECEA0-1E85-44AD-AA6B-7B4F49B7047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134801</xdr:rowOff>
    </xdr:from>
    <xdr:to>
      <xdr:col>24</xdr:col>
      <xdr:colOff>114300</xdr:colOff>
      <xdr:row>38</xdr:row>
      <xdr:rowOff>64951</xdr:rowOff>
    </xdr:to>
    <xdr:sp macro="" textlink="">
      <xdr:nvSpPr>
        <xdr:cNvPr id="71" name="楕円 70">
          <a:extLst>
            <a:ext uri="{FF2B5EF4-FFF2-40B4-BE49-F238E27FC236}">
              <a16:creationId xmlns:a16="http://schemas.microsoft.com/office/drawing/2014/main" id="{DB293E57-6804-4899-868B-2B8DABCF41B0}"/>
            </a:ext>
          </a:extLst>
        </xdr:cNvPr>
        <xdr:cNvSpPr/>
      </xdr:nvSpPr>
      <xdr:spPr>
        <a:xfrm>
          <a:off x="4584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157678</xdr:rowOff>
    </xdr:from>
    <xdr:ext cx="405111" cy="259045"/>
    <xdr:sp macro="" textlink="">
      <xdr:nvSpPr>
        <xdr:cNvPr id="72" name="【図書館】&#10;有形固定資産減価償却率該当値テキスト">
          <a:extLst>
            <a:ext uri="{FF2B5EF4-FFF2-40B4-BE49-F238E27FC236}">
              <a16:creationId xmlns:a16="http://schemas.microsoft.com/office/drawing/2014/main" id="{4D2706E0-7EB2-460D-B5A4-0B530B372CD6}"/>
            </a:ext>
          </a:extLst>
        </xdr:cNvPr>
        <xdr:cNvSpPr txBox="1"/>
      </xdr:nvSpPr>
      <xdr:spPr>
        <a:xfrm>
          <a:off x="4673600" y="632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167459</xdr:rowOff>
    </xdr:from>
    <xdr:to>
      <xdr:col>20</xdr:col>
      <xdr:colOff>38100</xdr:colOff>
      <xdr:row>38</xdr:row>
      <xdr:rowOff>97609</xdr:rowOff>
    </xdr:to>
    <xdr:sp macro="" textlink="">
      <xdr:nvSpPr>
        <xdr:cNvPr id="73" name="楕円 72">
          <a:extLst>
            <a:ext uri="{FF2B5EF4-FFF2-40B4-BE49-F238E27FC236}">
              <a16:creationId xmlns:a16="http://schemas.microsoft.com/office/drawing/2014/main" id="{DC8F4812-82AD-4E21-A1E7-60ED555216EA}"/>
            </a:ext>
          </a:extLst>
        </xdr:cNvPr>
        <xdr:cNvSpPr/>
      </xdr:nvSpPr>
      <xdr:spPr>
        <a:xfrm>
          <a:off x="3746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14151</xdr:rowOff>
    </xdr:from>
    <xdr:to>
      <xdr:col>24</xdr:col>
      <xdr:colOff>63500</xdr:colOff>
      <xdr:row>38</xdr:row>
      <xdr:rowOff>46809</xdr:rowOff>
    </xdr:to>
    <xdr:cxnSp macro="">
      <xdr:nvCxnSpPr>
        <xdr:cNvPr id="74" name="直線コネクタ 73">
          <a:extLst>
            <a:ext uri="{FF2B5EF4-FFF2-40B4-BE49-F238E27FC236}">
              <a16:creationId xmlns:a16="http://schemas.microsoft.com/office/drawing/2014/main" id="{D263531C-4D1B-41B4-B891-DA32F1A8B7CF}"/>
            </a:ext>
          </a:extLst>
        </xdr:cNvPr>
        <xdr:cNvCxnSpPr/>
      </xdr:nvCxnSpPr>
      <xdr:spPr>
        <a:xfrm flipV="1">
          <a:off x="3797300" y="65292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5806</xdr:rowOff>
    </xdr:from>
    <xdr:to>
      <xdr:col>15</xdr:col>
      <xdr:colOff>101600</xdr:colOff>
      <xdr:row>38</xdr:row>
      <xdr:rowOff>107406</xdr:rowOff>
    </xdr:to>
    <xdr:sp macro="" textlink="">
      <xdr:nvSpPr>
        <xdr:cNvPr id="75" name="楕円 74">
          <a:extLst>
            <a:ext uri="{FF2B5EF4-FFF2-40B4-BE49-F238E27FC236}">
              <a16:creationId xmlns:a16="http://schemas.microsoft.com/office/drawing/2014/main" id="{F416C142-8A06-47EF-8A73-AD291BDDDB9A}"/>
            </a:ext>
          </a:extLst>
        </xdr:cNvPr>
        <xdr:cNvSpPr/>
      </xdr:nvSpPr>
      <xdr:spPr>
        <a:xfrm>
          <a:off x="2857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46809</xdr:rowOff>
    </xdr:from>
    <xdr:to>
      <xdr:col>19</xdr:col>
      <xdr:colOff>177800</xdr:colOff>
      <xdr:row>38</xdr:row>
      <xdr:rowOff>56606</xdr:rowOff>
    </xdr:to>
    <xdr:cxnSp macro="">
      <xdr:nvCxnSpPr>
        <xdr:cNvPr id="76" name="直線コネクタ 75">
          <a:extLst>
            <a:ext uri="{FF2B5EF4-FFF2-40B4-BE49-F238E27FC236}">
              <a16:creationId xmlns:a16="http://schemas.microsoft.com/office/drawing/2014/main" id="{CCD4A83C-AF74-4830-BF26-9F8C236760CF}"/>
            </a:ext>
          </a:extLst>
        </xdr:cNvPr>
        <xdr:cNvCxnSpPr/>
      </xdr:nvCxnSpPr>
      <xdr:spPr>
        <a:xfrm flipV="1">
          <a:off x="2908300" y="656190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7" name="n_1aveValue【図書館】&#10;有形固定資産減価償却率">
          <a:extLst>
            <a:ext uri="{FF2B5EF4-FFF2-40B4-BE49-F238E27FC236}">
              <a16:creationId xmlns:a16="http://schemas.microsoft.com/office/drawing/2014/main" id="{2C5EB708-11AC-4428-9B1C-71671D78B33E}"/>
            </a:ext>
          </a:extLst>
        </xdr:cNvPr>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a:extLst>
            <a:ext uri="{FF2B5EF4-FFF2-40B4-BE49-F238E27FC236}">
              <a16:creationId xmlns:a16="http://schemas.microsoft.com/office/drawing/2014/main" id="{4FD892F1-1511-4127-856D-024319F10DD8}"/>
            </a:ext>
          </a:extLst>
        </xdr:cNvPr>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114135</xdr:rowOff>
    </xdr:from>
    <xdr:ext cx="405111" cy="259045"/>
    <xdr:sp macro="" textlink="">
      <xdr:nvSpPr>
        <xdr:cNvPr id="79" name="n_1mainValue【図書館】&#10;有形固定資産減価償却率">
          <a:extLst>
            <a:ext uri="{FF2B5EF4-FFF2-40B4-BE49-F238E27FC236}">
              <a16:creationId xmlns:a16="http://schemas.microsoft.com/office/drawing/2014/main" id="{F2D626F2-8E6A-4BD4-835C-7AA1945626BD}"/>
            </a:ext>
          </a:extLst>
        </xdr:cNvPr>
        <xdr:cNvSpPr txBox="1"/>
      </xdr:nvSpPr>
      <xdr:spPr>
        <a:xfrm>
          <a:off x="35820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123933</xdr:rowOff>
    </xdr:from>
    <xdr:ext cx="405111" cy="259045"/>
    <xdr:sp macro="" textlink="">
      <xdr:nvSpPr>
        <xdr:cNvPr id="80" name="n_2mainValue【図書館】&#10;有形固定資産減価償却率">
          <a:extLst>
            <a:ext uri="{FF2B5EF4-FFF2-40B4-BE49-F238E27FC236}">
              <a16:creationId xmlns:a16="http://schemas.microsoft.com/office/drawing/2014/main" id="{44AF08BA-04DA-4237-A151-A20268F9E220}"/>
            </a:ext>
          </a:extLst>
        </xdr:cNvPr>
        <xdr:cNvSpPr txBox="1"/>
      </xdr:nvSpPr>
      <xdr:spPr>
        <a:xfrm>
          <a:off x="2705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3FA9514E-07DF-417B-B48F-A3E4DB48234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4CC022FC-B6F0-47DE-8B15-B8800401527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DA77E333-38FB-4BB3-BC19-F1A5776E713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31A69679-883B-4902-AB14-C0C90DB542E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9F611AF7-282F-43FE-A1C4-7E5E21D9FFD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1D65206A-E0A3-454B-8737-9F9037026F3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8430A1DA-FF23-4927-9FCA-EA26623D3F0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C46F83F0-F0B0-4CF3-A80A-4C4D7B1E702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C6AD5048-667B-4687-A277-313C7ED0B6C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8C569A09-F0E3-49DB-8DD2-E8348639AA7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a:extLst>
            <a:ext uri="{FF2B5EF4-FFF2-40B4-BE49-F238E27FC236}">
              <a16:creationId xmlns:a16="http://schemas.microsoft.com/office/drawing/2014/main" id="{FA2C0BE2-6010-4C21-B090-35E43C65384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a:extLst>
            <a:ext uri="{FF2B5EF4-FFF2-40B4-BE49-F238E27FC236}">
              <a16:creationId xmlns:a16="http://schemas.microsoft.com/office/drawing/2014/main" id="{0C05CC4D-EC7E-4454-BC26-CE37E596D83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a:extLst>
            <a:ext uri="{FF2B5EF4-FFF2-40B4-BE49-F238E27FC236}">
              <a16:creationId xmlns:a16="http://schemas.microsoft.com/office/drawing/2014/main" id="{DBEBAC90-2485-4B49-AC46-1F19C824254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a:extLst>
            <a:ext uri="{FF2B5EF4-FFF2-40B4-BE49-F238E27FC236}">
              <a16:creationId xmlns:a16="http://schemas.microsoft.com/office/drawing/2014/main" id="{7B78989D-0520-4730-8356-AA4B2AC17AF1}"/>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a:extLst>
            <a:ext uri="{FF2B5EF4-FFF2-40B4-BE49-F238E27FC236}">
              <a16:creationId xmlns:a16="http://schemas.microsoft.com/office/drawing/2014/main" id="{979DCBD1-EF20-479F-9C3E-6D1267890D8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a:extLst>
            <a:ext uri="{FF2B5EF4-FFF2-40B4-BE49-F238E27FC236}">
              <a16:creationId xmlns:a16="http://schemas.microsoft.com/office/drawing/2014/main" id="{AF476802-C0A1-42A3-8602-1A67ECB324DE}"/>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a:extLst>
            <a:ext uri="{FF2B5EF4-FFF2-40B4-BE49-F238E27FC236}">
              <a16:creationId xmlns:a16="http://schemas.microsoft.com/office/drawing/2014/main" id="{009D4527-B0A2-4042-A82E-09476F83918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a:extLst>
            <a:ext uri="{FF2B5EF4-FFF2-40B4-BE49-F238E27FC236}">
              <a16:creationId xmlns:a16="http://schemas.microsoft.com/office/drawing/2014/main" id="{B996CAF9-3FBF-4300-BE28-5CF85A97DC53}"/>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9A896618-80F3-457E-9008-CE6D9B99B95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4B611194-2281-48E9-96C8-CE55EAF379F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9D6C3EB0-04C0-40F0-85C1-DD48D51B937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102" name="直線コネクタ 101">
          <a:extLst>
            <a:ext uri="{FF2B5EF4-FFF2-40B4-BE49-F238E27FC236}">
              <a16:creationId xmlns:a16="http://schemas.microsoft.com/office/drawing/2014/main" id="{0B85581F-211C-4E63-8C8E-E89C533EAA27}"/>
            </a:ext>
          </a:extLst>
        </xdr:cNvPr>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3" name="【図書館】&#10;一人当たり面積最小値テキスト">
          <a:extLst>
            <a:ext uri="{FF2B5EF4-FFF2-40B4-BE49-F238E27FC236}">
              <a16:creationId xmlns:a16="http://schemas.microsoft.com/office/drawing/2014/main" id="{C06B83E4-B39F-4808-8EA3-0BF474EA415D}"/>
            </a:ext>
          </a:extLst>
        </xdr:cNvPr>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4" name="直線コネクタ 103">
          <a:extLst>
            <a:ext uri="{FF2B5EF4-FFF2-40B4-BE49-F238E27FC236}">
              <a16:creationId xmlns:a16="http://schemas.microsoft.com/office/drawing/2014/main" id="{74AAED53-AE66-417B-8906-571F897E39B1}"/>
            </a:ext>
          </a:extLst>
        </xdr:cNvPr>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5" name="【図書館】&#10;一人当たり面積最大値テキスト">
          <a:extLst>
            <a:ext uri="{FF2B5EF4-FFF2-40B4-BE49-F238E27FC236}">
              <a16:creationId xmlns:a16="http://schemas.microsoft.com/office/drawing/2014/main" id="{10566582-C3BC-481C-B8BF-C17B5B864242}"/>
            </a:ext>
          </a:extLst>
        </xdr:cNvPr>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6" name="直線コネクタ 105">
          <a:extLst>
            <a:ext uri="{FF2B5EF4-FFF2-40B4-BE49-F238E27FC236}">
              <a16:creationId xmlns:a16="http://schemas.microsoft.com/office/drawing/2014/main" id="{EEEA3B05-9BA6-4A64-93AE-42A0654B4D13}"/>
            </a:ext>
          </a:extLst>
        </xdr:cNvPr>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07" name="【図書館】&#10;一人当たり面積平均値テキスト">
          <a:extLst>
            <a:ext uri="{FF2B5EF4-FFF2-40B4-BE49-F238E27FC236}">
              <a16:creationId xmlns:a16="http://schemas.microsoft.com/office/drawing/2014/main" id="{7630C263-5C52-403B-B2B2-9653B5DB7D1C}"/>
            </a:ext>
          </a:extLst>
        </xdr:cNvPr>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8" name="フローチャート: 判断 107">
          <a:extLst>
            <a:ext uri="{FF2B5EF4-FFF2-40B4-BE49-F238E27FC236}">
              <a16:creationId xmlns:a16="http://schemas.microsoft.com/office/drawing/2014/main" id="{A4F9917A-D368-4689-8685-CDD87171B03E}"/>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9" name="フローチャート: 判断 108">
          <a:extLst>
            <a:ext uri="{FF2B5EF4-FFF2-40B4-BE49-F238E27FC236}">
              <a16:creationId xmlns:a16="http://schemas.microsoft.com/office/drawing/2014/main" id="{CF38B451-EB62-4ED4-B9A2-A2DF2138310D}"/>
            </a:ext>
          </a:extLst>
        </xdr:cNvPr>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0" name="フローチャート: 判断 109">
          <a:extLst>
            <a:ext uri="{FF2B5EF4-FFF2-40B4-BE49-F238E27FC236}">
              <a16:creationId xmlns:a16="http://schemas.microsoft.com/office/drawing/2014/main" id="{76526654-054C-47AC-98A4-C045BD7CC381}"/>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5F097926-B82D-41E2-871A-8E3D03DEBC5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DD398770-C05C-4779-9802-1E84359A51B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F1501180-1385-4204-81E8-AF69B5E62FA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59B0CEA1-DB69-4059-B378-C85A4209EC7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D80D0AB7-1018-475F-AA60-A083833218F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151130</xdr:rowOff>
    </xdr:from>
    <xdr:to>
      <xdr:col>55</xdr:col>
      <xdr:colOff>50800</xdr:colOff>
      <xdr:row>36</xdr:row>
      <xdr:rowOff>81280</xdr:rowOff>
    </xdr:to>
    <xdr:sp macro="" textlink="">
      <xdr:nvSpPr>
        <xdr:cNvPr id="116" name="楕円 115">
          <a:extLst>
            <a:ext uri="{FF2B5EF4-FFF2-40B4-BE49-F238E27FC236}">
              <a16:creationId xmlns:a16="http://schemas.microsoft.com/office/drawing/2014/main" id="{C43C5DDF-D9D5-440A-9EF1-847257AD3453}"/>
            </a:ext>
          </a:extLst>
        </xdr:cNvPr>
        <xdr:cNvSpPr/>
      </xdr:nvSpPr>
      <xdr:spPr>
        <a:xfrm>
          <a:off x="10426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2557</xdr:rowOff>
    </xdr:from>
    <xdr:ext cx="469744" cy="259045"/>
    <xdr:sp macro="" textlink="">
      <xdr:nvSpPr>
        <xdr:cNvPr id="117" name="【図書館】&#10;一人当たり面積該当値テキスト">
          <a:extLst>
            <a:ext uri="{FF2B5EF4-FFF2-40B4-BE49-F238E27FC236}">
              <a16:creationId xmlns:a16="http://schemas.microsoft.com/office/drawing/2014/main" id="{2D641E57-3C95-4E79-ABBA-213C091800EE}"/>
            </a:ext>
          </a:extLst>
        </xdr:cNvPr>
        <xdr:cNvSpPr txBox="1"/>
      </xdr:nvSpPr>
      <xdr:spPr>
        <a:xfrm>
          <a:off x="10515600"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xdr:rowOff>
    </xdr:from>
    <xdr:to>
      <xdr:col>50</xdr:col>
      <xdr:colOff>165100</xdr:colOff>
      <xdr:row>36</xdr:row>
      <xdr:rowOff>104140</xdr:rowOff>
    </xdr:to>
    <xdr:sp macro="" textlink="">
      <xdr:nvSpPr>
        <xdr:cNvPr id="118" name="楕円 117">
          <a:extLst>
            <a:ext uri="{FF2B5EF4-FFF2-40B4-BE49-F238E27FC236}">
              <a16:creationId xmlns:a16="http://schemas.microsoft.com/office/drawing/2014/main" id="{F8CCF4B4-E5F4-46E0-AB2F-C56E29D02810}"/>
            </a:ext>
          </a:extLst>
        </xdr:cNvPr>
        <xdr:cNvSpPr/>
      </xdr:nvSpPr>
      <xdr:spPr>
        <a:xfrm>
          <a:off x="958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30480</xdr:rowOff>
    </xdr:from>
    <xdr:to>
      <xdr:col>55</xdr:col>
      <xdr:colOff>0</xdr:colOff>
      <xdr:row>36</xdr:row>
      <xdr:rowOff>53340</xdr:rowOff>
    </xdr:to>
    <xdr:cxnSp macro="">
      <xdr:nvCxnSpPr>
        <xdr:cNvPr id="119" name="直線コネクタ 118">
          <a:extLst>
            <a:ext uri="{FF2B5EF4-FFF2-40B4-BE49-F238E27FC236}">
              <a16:creationId xmlns:a16="http://schemas.microsoft.com/office/drawing/2014/main" id="{D5873975-A5AA-4852-8A81-CF92130B387B}"/>
            </a:ext>
          </a:extLst>
        </xdr:cNvPr>
        <xdr:cNvCxnSpPr/>
      </xdr:nvCxnSpPr>
      <xdr:spPr>
        <a:xfrm flipV="1">
          <a:off x="9639300" y="6202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xdr:rowOff>
    </xdr:from>
    <xdr:to>
      <xdr:col>46</xdr:col>
      <xdr:colOff>38100</xdr:colOff>
      <xdr:row>36</xdr:row>
      <xdr:rowOff>104140</xdr:rowOff>
    </xdr:to>
    <xdr:sp macro="" textlink="">
      <xdr:nvSpPr>
        <xdr:cNvPr id="120" name="楕円 119">
          <a:extLst>
            <a:ext uri="{FF2B5EF4-FFF2-40B4-BE49-F238E27FC236}">
              <a16:creationId xmlns:a16="http://schemas.microsoft.com/office/drawing/2014/main" id="{CC98A135-BE89-4F3E-B1BE-D3862F9FB3DC}"/>
            </a:ext>
          </a:extLst>
        </xdr:cNvPr>
        <xdr:cNvSpPr/>
      </xdr:nvSpPr>
      <xdr:spPr>
        <a:xfrm>
          <a:off x="8699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53340</xdr:rowOff>
    </xdr:from>
    <xdr:to>
      <xdr:col>50</xdr:col>
      <xdr:colOff>114300</xdr:colOff>
      <xdr:row>36</xdr:row>
      <xdr:rowOff>53340</xdr:rowOff>
    </xdr:to>
    <xdr:cxnSp macro="">
      <xdr:nvCxnSpPr>
        <xdr:cNvPr id="121" name="直線コネクタ 120">
          <a:extLst>
            <a:ext uri="{FF2B5EF4-FFF2-40B4-BE49-F238E27FC236}">
              <a16:creationId xmlns:a16="http://schemas.microsoft.com/office/drawing/2014/main" id="{B8F9F11D-74BC-4B9A-BDDB-F3BA728E8C4E}"/>
            </a:ext>
          </a:extLst>
        </xdr:cNvPr>
        <xdr:cNvCxnSpPr/>
      </xdr:nvCxnSpPr>
      <xdr:spPr>
        <a:xfrm>
          <a:off x="8750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72407</xdr:rowOff>
    </xdr:from>
    <xdr:ext cx="469744" cy="259045"/>
    <xdr:sp macro="" textlink="">
      <xdr:nvSpPr>
        <xdr:cNvPr id="122" name="n_1aveValue【図書館】&#10;一人当たり面積">
          <a:extLst>
            <a:ext uri="{FF2B5EF4-FFF2-40B4-BE49-F238E27FC236}">
              <a16:creationId xmlns:a16="http://schemas.microsoft.com/office/drawing/2014/main" id="{7DF5D880-A7F0-4774-9D03-AB89C1BC6188}"/>
            </a:ext>
          </a:extLst>
        </xdr:cNvPr>
        <xdr:cNvSpPr txBox="1"/>
      </xdr:nvSpPr>
      <xdr:spPr>
        <a:xfrm>
          <a:off x="9391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23" name="n_2aveValue【図書館】&#10;一人当たり面積">
          <a:extLst>
            <a:ext uri="{FF2B5EF4-FFF2-40B4-BE49-F238E27FC236}">
              <a16:creationId xmlns:a16="http://schemas.microsoft.com/office/drawing/2014/main" id="{4A1E647E-1D90-4E2F-9A5D-E49950B31379}"/>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120667</xdr:rowOff>
    </xdr:from>
    <xdr:ext cx="469744" cy="259045"/>
    <xdr:sp macro="" textlink="">
      <xdr:nvSpPr>
        <xdr:cNvPr id="124" name="n_1mainValue【図書館】&#10;一人当たり面積">
          <a:extLst>
            <a:ext uri="{FF2B5EF4-FFF2-40B4-BE49-F238E27FC236}">
              <a16:creationId xmlns:a16="http://schemas.microsoft.com/office/drawing/2014/main" id="{DEFEF36D-EB99-426E-83CA-75603C755151}"/>
            </a:ext>
          </a:extLst>
        </xdr:cNvPr>
        <xdr:cNvSpPr txBox="1"/>
      </xdr:nvSpPr>
      <xdr:spPr>
        <a:xfrm>
          <a:off x="9391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120667</xdr:rowOff>
    </xdr:from>
    <xdr:ext cx="469744" cy="259045"/>
    <xdr:sp macro="" textlink="">
      <xdr:nvSpPr>
        <xdr:cNvPr id="125" name="n_2mainValue【図書館】&#10;一人当たり面積">
          <a:extLst>
            <a:ext uri="{FF2B5EF4-FFF2-40B4-BE49-F238E27FC236}">
              <a16:creationId xmlns:a16="http://schemas.microsoft.com/office/drawing/2014/main" id="{92EEE1C9-D218-430E-A854-F515A9D2F183}"/>
            </a:ext>
          </a:extLst>
        </xdr:cNvPr>
        <xdr:cNvSpPr txBox="1"/>
      </xdr:nvSpPr>
      <xdr:spPr>
        <a:xfrm>
          <a:off x="8515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D059C72C-F912-4627-A8E7-E6BF5A2042F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DC6D484C-39DF-45C4-AE2E-90441CF4452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610465BB-6488-48B8-8F7A-C3D0CDBA245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A273339B-F4F4-4402-BBB1-B3223879ADD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931E6917-BE85-4506-8D57-A7BA16685A3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A3FFDD98-DE8B-4658-9A4D-7F03B32FE76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421AB8B7-36C2-4E88-BF79-999BD01EEEC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FCADB14D-C52C-412D-9D9D-09072BA7BA3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23312E17-E2B5-4B35-98DF-905E59A6B22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AECEA83C-F88A-48DE-A608-AD014409EAA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3F33BCC4-1E68-4F2E-A430-DD160E9B053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a:extLst>
            <a:ext uri="{FF2B5EF4-FFF2-40B4-BE49-F238E27FC236}">
              <a16:creationId xmlns:a16="http://schemas.microsoft.com/office/drawing/2014/main" id="{1A0EFC05-6560-48F9-84CA-4E8F37BF37E4}"/>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a:extLst>
            <a:ext uri="{FF2B5EF4-FFF2-40B4-BE49-F238E27FC236}">
              <a16:creationId xmlns:a16="http://schemas.microsoft.com/office/drawing/2014/main" id="{B6F301EA-8332-4B32-9231-8D3CEB0C21E1}"/>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a:extLst>
            <a:ext uri="{FF2B5EF4-FFF2-40B4-BE49-F238E27FC236}">
              <a16:creationId xmlns:a16="http://schemas.microsoft.com/office/drawing/2014/main" id="{BA77685E-D4CE-49BC-9AF3-D95A0682D518}"/>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a:extLst>
            <a:ext uri="{FF2B5EF4-FFF2-40B4-BE49-F238E27FC236}">
              <a16:creationId xmlns:a16="http://schemas.microsoft.com/office/drawing/2014/main" id="{AA3C0F0C-6D96-4F82-840A-46A6825FC76C}"/>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a:extLst>
            <a:ext uri="{FF2B5EF4-FFF2-40B4-BE49-F238E27FC236}">
              <a16:creationId xmlns:a16="http://schemas.microsoft.com/office/drawing/2014/main" id="{672BA9C5-767D-44D1-A159-6CA3E6084CE3}"/>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a:extLst>
            <a:ext uri="{FF2B5EF4-FFF2-40B4-BE49-F238E27FC236}">
              <a16:creationId xmlns:a16="http://schemas.microsoft.com/office/drawing/2014/main" id="{BB34916A-E930-4A59-9959-51F22B034ECE}"/>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a:extLst>
            <a:ext uri="{FF2B5EF4-FFF2-40B4-BE49-F238E27FC236}">
              <a16:creationId xmlns:a16="http://schemas.microsoft.com/office/drawing/2014/main" id="{79A13489-97C0-44A1-AE90-7AB96589698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4" name="テキスト ボックス 143">
          <a:extLst>
            <a:ext uri="{FF2B5EF4-FFF2-40B4-BE49-F238E27FC236}">
              <a16:creationId xmlns:a16="http://schemas.microsoft.com/office/drawing/2014/main" id="{E45937B2-43FB-4FC1-8D91-0FC23FA65339}"/>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7B8DD449-262D-49C6-9EC0-DD52844A359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844B2A1F-7AE6-4111-8214-0DF90DCB5D2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a:extLst>
            <a:ext uri="{FF2B5EF4-FFF2-40B4-BE49-F238E27FC236}">
              <a16:creationId xmlns:a16="http://schemas.microsoft.com/office/drawing/2014/main" id="{E0B7C3DE-F2F2-40F6-B619-80321F52969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8" name="直線コネクタ 147">
          <a:extLst>
            <a:ext uri="{FF2B5EF4-FFF2-40B4-BE49-F238E27FC236}">
              <a16:creationId xmlns:a16="http://schemas.microsoft.com/office/drawing/2014/main" id="{C14D3B5B-9298-4A7D-AFAF-A02B6F619355}"/>
            </a:ext>
          </a:extLst>
        </xdr:cNvPr>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9" name="【体育館・プール】&#10;有形固定資産減価償却率最小値テキスト">
          <a:extLst>
            <a:ext uri="{FF2B5EF4-FFF2-40B4-BE49-F238E27FC236}">
              <a16:creationId xmlns:a16="http://schemas.microsoft.com/office/drawing/2014/main" id="{44D8FA7B-141C-4FF6-A004-2D67E8DFC552}"/>
            </a:ext>
          </a:extLst>
        </xdr:cNvPr>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50" name="直線コネクタ 149">
          <a:extLst>
            <a:ext uri="{FF2B5EF4-FFF2-40B4-BE49-F238E27FC236}">
              <a16:creationId xmlns:a16="http://schemas.microsoft.com/office/drawing/2014/main" id="{5ED2922A-FCF1-4A6B-BD5F-ED84DF7E89A8}"/>
            </a:ext>
          </a:extLst>
        </xdr:cNvPr>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51" name="【体育館・プール】&#10;有形固定資産減価償却率最大値テキスト">
          <a:extLst>
            <a:ext uri="{FF2B5EF4-FFF2-40B4-BE49-F238E27FC236}">
              <a16:creationId xmlns:a16="http://schemas.microsoft.com/office/drawing/2014/main" id="{33CF85DA-EB1B-4EAD-94AF-34D9138FB0A9}"/>
            </a:ext>
          </a:extLst>
        </xdr:cNvPr>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52" name="直線コネクタ 151">
          <a:extLst>
            <a:ext uri="{FF2B5EF4-FFF2-40B4-BE49-F238E27FC236}">
              <a16:creationId xmlns:a16="http://schemas.microsoft.com/office/drawing/2014/main" id="{32A77F33-EF88-41CF-AA90-E40726121905}"/>
            </a:ext>
          </a:extLst>
        </xdr:cNvPr>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111523</xdr:rowOff>
    </xdr:from>
    <xdr:ext cx="405111" cy="259045"/>
    <xdr:sp macro="" textlink="">
      <xdr:nvSpPr>
        <xdr:cNvPr id="153" name="【体育館・プール】&#10;有形固定資産減価償却率平均値テキスト">
          <a:extLst>
            <a:ext uri="{FF2B5EF4-FFF2-40B4-BE49-F238E27FC236}">
              <a16:creationId xmlns:a16="http://schemas.microsoft.com/office/drawing/2014/main" id="{B271B11C-FBD6-4842-8A18-39BE1C4267E5}"/>
            </a:ext>
          </a:extLst>
        </xdr:cNvPr>
        <xdr:cNvSpPr txBox="1"/>
      </xdr:nvSpPr>
      <xdr:spPr>
        <a:xfrm>
          <a:off x="4673600" y="10055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54" name="フローチャート: 判断 153">
          <a:extLst>
            <a:ext uri="{FF2B5EF4-FFF2-40B4-BE49-F238E27FC236}">
              <a16:creationId xmlns:a16="http://schemas.microsoft.com/office/drawing/2014/main" id="{FAF5F515-3F1B-4DCF-A162-2B4E5CA820A9}"/>
            </a:ext>
          </a:extLst>
        </xdr:cNvPr>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55" name="フローチャート: 判断 154">
          <a:extLst>
            <a:ext uri="{FF2B5EF4-FFF2-40B4-BE49-F238E27FC236}">
              <a16:creationId xmlns:a16="http://schemas.microsoft.com/office/drawing/2014/main" id="{5A659DFF-051B-4BDD-BD51-23D413BD256F}"/>
            </a:ext>
          </a:extLst>
        </xdr:cNvPr>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6" name="フローチャート: 判断 155">
          <a:extLst>
            <a:ext uri="{FF2B5EF4-FFF2-40B4-BE49-F238E27FC236}">
              <a16:creationId xmlns:a16="http://schemas.microsoft.com/office/drawing/2014/main" id="{D8459B27-0CDA-423C-B201-CDC07318AC1A}"/>
            </a:ext>
          </a:extLst>
        </xdr:cNvPr>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E15E3DCF-3C61-477E-83A2-3B23827C1D5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75E9AF32-0FC1-4D40-AE63-6FB3E273630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7A44BE73-9048-42E0-8D06-19EC830BB17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DCE5040E-E19F-415F-8FC9-2708533F51B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7E4CEFAF-168D-48A1-94A4-7C002E59A77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38354</xdr:rowOff>
    </xdr:from>
    <xdr:to>
      <xdr:col>24</xdr:col>
      <xdr:colOff>114300</xdr:colOff>
      <xdr:row>60</xdr:row>
      <xdr:rowOff>139954</xdr:rowOff>
    </xdr:to>
    <xdr:sp macro="" textlink="">
      <xdr:nvSpPr>
        <xdr:cNvPr id="162" name="楕円 161">
          <a:extLst>
            <a:ext uri="{FF2B5EF4-FFF2-40B4-BE49-F238E27FC236}">
              <a16:creationId xmlns:a16="http://schemas.microsoft.com/office/drawing/2014/main" id="{CF0CFC1D-2F41-438A-93C3-A5A35DBE0F3E}"/>
            </a:ext>
          </a:extLst>
        </xdr:cNvPr>
        <xdr:cNvSpPr/>
      </xdr:nvSpPr>
      <xdr:spPr>
        <a:xfrm>
          <a:off x="4584700" y="10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16781</xdr:rowOff>
    </xdr:from>
    <xdr:ext cx="405111" cy="259045"/>
    <xdr:sp macro="" textlink="">
      <xdr:nvSpPr>
        <xdr:cNvPr id="163" name="【体育館・プール】&#10;有形固定資産減価償却率該当値テキスト">
          <a:extLst>
            <a:ext uri="{FF2B5EF4-FFF2-40B4-BE49-F238E27FC236}">
              <a16:creationId xmlns:a16="http://schemas.microsoft.com/office/drawing/2014/main" id="{74211739-8EAB-4913-9601-A2A251ED6577}"/>
            </a:ext>
          </a:extLst>
        </xdr:cNvPr>
        <xdr:cNvSpPr txBox="1"/>
      </xdr:nvSpPr>
      <xdr:spPr>
        <a:xfrm>
          <a:off x="4673600" y="1030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79502</xdr:rowOff>
    </xdr:from>
    <xdr:to>
      <xdr:col>20</xdr:col>
      <xdr:colOff>38100</xdr:colOff>
      <xdr:row>61</xdr:row>
      <xdr:rowOff>9652</xdr:rowOff>
    </xdr:to>
    <xdr:sp macro="" textlink="">
      <xdr:nvSpPr>
        <xdr:cNvPr id="164" name="楕円 163">
          <a:extLst>
            <a:ext uri="{FF2B5EF4-FFF2-40B4-BE49-F238E27FC236}">
              <a16:creationId xmlns:a16="http://schemas.microsoft.com/office/drawing/2014/main" id="{E73547C3-C407-45C6-B4F9-710A42F6643F}"/>
            </a:ext>
          </a:extLst>
        </xdr:cNvPr>
        <xdr:cNvSpPr/>
      </xdr:nvSpPr>
      <xdr:spPr>
        <a:xfrm>
          <a:off x="37465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89154</xdr:rowOff>
    </xdr:from>
    <xdr:to>
      <xdr:col>24</xdr:col>
      <xdr:colOff>63500</xdr:colOff>
      <xdr:row>60</xdr:row>
      <xdr:rowOff>130302</xdr:rowOff>
    </xdr:to>
    <xdr:cxnSp macro="">
      <xdr:nvCxnSpPr>
        <xdr:cNvPr id="165" name="直線コネクタ 164">
          <a:extLst>
            <a:ext uri="{FF2B5EF4-FFF2-40B4-BE49-F238E27FC236}">
              <a16:creationId xmlns:a16="http://schemas.microsoft.com/office/drawing/2014/main" id="{5B92061F-797C-419F-AB63-F462851A7E41}"/>
            </a:ext>
          </a:extLst>
        </xdr:cNvPr>
        <xdr:cNvCxnSpPr/>
      </xdr:nvCxnSpPr>
      <xdr:spPr>
        <a:xfrm flipV="1">
          <a:off x="3797300" y="1037615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157226</xdr:rowOff>
    </xdr:from>
    <xdr:to>
      <xdr:col>15</xdr:col>
      <xdr:colOff>101600</xdr:colOff>
      <xdr:row>61</xdr:row>
      <xdr:rowOff>87376</xdr:rowOff>
    </xdr:to>
    <xdr:sp macro="" textlink="">
      <xdr:nvSpPr>
        <xdr:cNvPr id="166" name="楕円 165">
          <a:extLst>
            <a:ext uri="{FF2B5EF4-FFF2-40B4-BE49-F238E27FC236}">
              <a16:creationId xmlns:a16="http://schemas.microsoft.com/office/drawing/2014/main" id="{94127FA7-AE6D-4A7B-8351-7619288D3127}"/>
            </a:ext>
          </a:extLst>
        </xdr:cNvPr>
        <xdr:cNvSpPr/>
      </xdr:nvSpPr>
      <xdr:spPr>
        <a:xfrm>
          <a:off x="28575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130302</xdr:rowOff>
    </xdr:from>
    <xdr:to>
      <xdr:col>19</xdr:col>
      <xdr:colOff>177800</xdr:colOff>
      <xdr:row>61</xdr:row>
      <xdr:rowOff>36576</xdr:rowOff>
    </xdr:to>
    <xdr:cxnSp macro="">
      <xdr:nvCxnSpPr>
        <xdr:cNvPr id="167" name="直線コネクタ 166">
          <a:extLst>
            <a:ext uri="{FF2B5EF4-FFF2-40B4-BE49-F238E27FC236}">
              <a16:creationId xmlns:a16="http://schemas.microsoft.com/office/drawing/2014/main" id="{AC5D1B68-851E-4F88-9E8E-4F1815DD220E}"/>
            </a:ext>
          </a:extLst>
        </xdr:cNvPr>
        <xdr:cNvCxnSpPr/>
      </xdr:nvCxnSpPr>
      <xdr:spPr>
        <a:xfrm flipV="1">
          <a:off x="2908300" y="1041730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35323</xdr:rowOff>
    </xdr:from>
    <xdr:ext cx="405111" cy="259045"/>
    <xdr:sp macro="" textlink="">
      <xdr:nvSpPr>
        <xdr:cNvPr id="168" name="n_1aveValue【体育館・プール】&#10;有形固定資産減価償却率">
          <a:extLst>
            <a:ext uri="{FF2B5EF4-FFF2-40B4-BE49-F238E27FC236}">
              <a16:creationId xmlns:a16="http://schemas.microsoft.com/office/drawing/2014/main" id="{C9981087-7C56-47BF-885D-58912E2A6B1E}"/>
            </a:ext>
          </a:extLst>
        </xdr:cNvPr>
        <xdr:cNvSpPr txBox="1"/>
      </xdr:nvSpPr>
      <xdr:spPr>
        <a:xfrm>
          <a:off x="35820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169" name="n_2aveValue【体育館・プール】&#10;有形固定資産減価償却率">
          <a:extLst>
            <a:ext uri="{FF2B5EF4-FFF2-40B4-BE49-F238E27FC236}">
              <a16:creationId xmlns:a16="http://schemas.microsoft.com/office/drawing/2014/main" id="{447E5BF4-2DF7-4F8E-8FF2-4DEA6DDA7F36}"/>
            </a:ext>
          </a:extLst>
        </xdr:cNvPr>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779</xdr:rowOff>
    </xdr:from>
    <xdr:ext cx="405111" cy="259045"/>
    <xdr:sp macro="" textlink="">
      <xdr:nvSpPr>
        <xdr:cNvPr id="170" name="n_1mainValue【体育館・プール】&#10;有形固定資産減価償却率">
          <a:extLst>
            <a:ext uri="{FF2B5EF4-FFF2-40B4-BE49-F238E27FC236}">
              <a16:creationId xmlns:a16="http://schemas.microsoft.com/office/drawing/2014/main" id="{575EAE5B-4FF2-4302-8C3E-0D4A5197AA5A}"/>
            </a:ext>
          </a:extLst>
        </xdr:cNvPr>
        <xdr:cNvSpPr txBox="1"/>
      </xdr:nvSpPr>
      <xdr:spPr>
        <a:xfrm>
          <a:off x="35820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78503</xdr:rowOff>
    </xdr:from>
    <xdr:ext cx="405111" cy="259045"/>
    <xdr:sp macro="" textlink="">
      <xdr:nvSpPr>
        <xdr:cNvPr id="171" name="n_2mainValue【体育館・プール】&#10;有形固定資産減価償却率">
          <a:extLst>
            <a:ext uri="{FF2B5EF4-FFF2-40B4-BE49-F238E27FC236}">
              <a16:creationId xmlns:a16="http://schemas.microsoft.com/office/drawing/2014/main" id="{F3D65B95-A9CA-44EC-9B50-7867348A9C07}"/>
            </a:ext>
          </a:extLst>
        </xdr:cNvPr>
        <xdr:cNvSpPr txBox="1"/>
      </xdr:nvSpPr>
      <xdr:spPr>
        <a:xfrm>
          <a:off x="2705744" y="1053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0AEC0F9C-5194-46DE-A826-AA4C07AE1BB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4B0DEB36-E2AC-4732-A330-4C4C238E4BE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BE84D796-AD9E-483D-8841-F1D828714EE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F19FF47A-BEC7-46BD-B377-75850FD25FA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5D2EAF3D-E742-4533-9929-7D903BBD55F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3F689C56-81C1-4CCA-82FE-9E45BF1322C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93AEBA71-E605-4E8A-9B47-AE2EA0D296F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1C53DF8A-890F-40AC-A7D6-C3B478918B9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A6095503-37C5-41A6-9CA9-D8DA4FCD21A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08C460CC-0BB9-40B4-930E-1284BCC9E17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92BBB0DC-879B-4F36-9A68-6B295C96088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a:extLst>
            <a:ext uri="{FF2B5EF4-FFF2-40B4-BE49-F238E27FC236}">
              <a16:creationId xmlns:a16="http://schemas.microsoft.com/office/drawing/2014/main" id="{B8D8E467-49FC-4FCA-B501-FB20FA8C5E9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23517185-AA2E-4799-96AF-F74E592A353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a:extLst>
            <a:ext uri="{FF2B5EF4-FFF2-40B4-BE49-F238E27FC236}">
              <a16:creationId xmlns:a16="http://schemas.microsoft.com/office/drawing/2014/main" id="{55FCAAAD-E8C5-4634-ABD0-EF3F3436E0A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0E94AA73-4A6F-4F0A-B2FF-8A2C2E86488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a:extLst>
            <a:ext uri="{FF2B5EF4-FFF2-40B4-BE49-F238E27FC236}">
              <a16:creationId xmlns:a16="http://schemas.microsoft.com/office/drawing/2014/main" id="{1767A20E-B56D-4AEB-866C-C4AEB27AE30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31912FFF-6F74-4830-BA91-2103FC910BA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a:extLst>
            <a:ext uri="{FF2B5EF4-FFF2-40B4-BE49-F238E27FC236}">
              <a16:creationId xmlns:a16="http://schemas.microsoft.com/office/drawing/2014/main" id="{0FBD711A-ACC8-457C-A41D-79364E1AA2E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68FA2A1C-8783-451F-8162-8B2D2971ADA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a:extLst>
            <a:ext uri="{FF2B5EF4-FFF2-40B4-BE49-F238E27FC236}">
              <a16:creationId xmlns:a16="http://schemas.microsoft.com/office/drawing/2014/main" id="{914C2DCD-97C3-4B6B-A679-2A6BA5859A9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CB3B48E4-29F7-4AFA-8D80-33D1587BF67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a:extLst>
            <a:ext uri="{FF2B5EF4-FFF2-40B4-BE49-F238E27FC236}">
              <a16:creationId xmlns:a16="http://schemas.microsoft.com/office/drawing/2014/main" id="{411D24C6-6D80-4F4D-AC09-0441C17C333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a:extLst>
            <a:ext uri="{FF2B5EF4-FFF2-40B4-BE49-F238E27FC236}">
              <a16:creationId xmlns:a16="http://schemas.microsoft.com/office/drawing/2014/main" id="{5C0357B7-19E1-4133-BCDE-B093E8EAABC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95" name="直線コネクタ 194">
          <a:extLst>
            <a:ext uri="{FF2B5EF4-FFF2-40B4-BE49-F238E27FC236}">
              <a16:creationId xmlns:a16="http://schemas.microsoft.com/office/drawing/2014/main" id="{64446966-32AE-406F-959F-6B29D786BAF4}"/>
            </a:ext>
          </a:extLst>
        </xdr:cNvPr>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6" name="【体育館・プール】&#10;一人当たり面積最小値テキスト">
          <a:extLst>
            <a:ext uri="{FF2B5EF4-FFF2-40B4-BE49-F238E27FC236}">
              <a16:creationId xmlns:a16="http://schemas.microsoft.com/office/drawing/2014/main" id="{6A21D402-24FB-4E5B-B8FF-DCC052F6FF06}"/>
            </a:ext>
          </a:extLst>
        </xdr:cNvPr>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7" name="直線コネクタ 196">
          <a:extLst>
            <a:ext uri="{FF2B5EF4-FFF2-40B4-BE49-F238E27FC236}">
              <a16:creationId xmlns:a16="http://schemas.microsoft.com/office/drawing/2014/main" id="{423F3E60-4FC8-4B82-98C4-B2F8B78B7B25}"/>
            </a:ext>
          </a:extLst>
        </xdr:cNvPr>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98" name="【体育館・プール】&#10;一人当たり面積最大値テキスト">
          <a:extLst>
            <a:ext uri="{FF2B5EF4-FFF2-40B4-BE49-F238E27FC236}">
              <a16:creationId xmlns:a16="http://schemas.microsoft.com/office/drawing/2014/main" id="{4FB72B84-AFB4-4118-A29C-5F1EBC5FA7B6}"/>
            </a:ext>
          </a:extLst>
        </xdr:cNvPr>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9" name="直線コネクタ 198">
          <a:extLst>
            <a:ext uri="{FF2B5EF4-FFF2-40B4-BE49-F238E27FC236}">
              <a16:creationId xmlns:a16="http://schemas.microsoft.com/office/drawing/2014/main" id="{F3B89346-EF73-4F56-8079-87225D294565}"/>
            </a:ext>
          </a:extLst>
        </xdr:cNvPr>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128287</xdr:rowOff>
    </xdr:from>
    <xdr:ext cx="469744" cy="259045"/>
    <xdr:sp macro="" textlink="">
      <xdr:nvSpPr>
        <xdr:cNvPr id="200" name="【体育館・プール】&#10;一人当たり面積平均値テキスト">
          <a:extLst>
            <a:ext uri="{FF2B5EF4-FFF2-40B4-BE49-F238E27FC236}">
              <a16:creationId xmlns:a16="http://schemas.microsoft.com/office/drawing/2014/main" id="{8097A3BA-610A-438C-8AC7-D7B353FC3F88}"/>
            </a:ext>
          </a:extLst>
        </xdr:cNvPr>
        <xdr:cNvSpPr txBox="1"/>
      </xdr:nvSpPr>
      <xdr:spPr>
        <a:xfrm>
          <a:off x="10515600" y="1041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01" name="フローチャート: 判断 200">
          <a:extLst>
            <a:ext uri="{FF2B5EF4-FFF2-40B4-BE49-F238E27FC236}">
              <a16:creationId xmlns:a16="http://schemas.microsoft.com/office/drawing/2014/main" id="{DF2B2F57-FD77-457E-87BD-E730899941A5}"/>
            </a:ext>
          </a:extLst>
        </xdr:cNvPr>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202" name="フローチャート: 判断 201">
          <a:extLst>
            <a:ext uri="{FF2B5EF4-FFF2-40B4-BE49-F238E27FC236}">
              <a16:creationId xmlns:a16="http://schemas.microsoft.com/office/drawing/2014/main" id="{25675B7D-40CC-4C30-8AD6-E5B2450A0E7E}"/>
            </a:ext>
          </a:extLst>
        </xdr:cNvPr>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3" name="フローチャート: 判断 202">
          <a:extLst>
            <a:ext uri="{FF2B5EF4-FFF2-40B4-BE49-F238E27FC236}">
              <a16:creationId xmlns:a16="http://schemas.microsoft.com/office/drawing/2014/main" id="{B3A7896B-72FE-412B-B963-0EE47E7B14A6}"/>
            </a:ext>
          </a:extLst>
        </xdr:cNvPr>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4F8D3C06-189B-48D5-82C3-1FCF7165A2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C7F069D5-62DE-420A-AE77-3FEAA5CF2BC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F06051D1-AD38-46C9-9908-03F3AAD40AC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4A4360A8-5590-4136-849A-E6CCD469EB6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1A57E648-009C-4200-9583-5DDAB9ED6E6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36830</xdr:rowOff>
    </xdr:from>
    <xdr:to>
      <xdr:col>55</xdr:col>
      <xdr:colOff>50800</xdr:colOff>
      <xdr:row>62</xdr:row>
      <xdr:rowOff>138430</xdr:rowOff>
    </xdr:to>
    <xdr:sp macro="" textlink="">
      <xdr:nvSpPr>
        <xdr:cNvPr id="209" name="楕円 208">
          <a:extLst>
            <a:ext uri="{FF2B5EF4-FFF2-40B4-BE49-F238E27FC236}">
              <a16:creationId xmlns:a16="http://schemas.microsoft.com/office/drawing/2014/main" id="{D2E4E401-D80B-45C5-AACE-F027DBD31CC6}"/>
            </a:ext>
          </a:extLst>
        </xdr:cNvPr>
        <xdr:cNvSpPr/>
      </xdr:nvSpPr>
      <xdr:spPr>
        <a:xfrm>
          <a:off x="104267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15257</xdr:rowOff>
    </xdr:from>
    <xdr:ext cx="469744" cy="259045"/>
    <xdr:sp macro="" textlink="">
      <xdr:nvSpPr>
        <xdr:cNvPr id="210" name="【体育館・プール】&#10;一人当たり面積該当値テキスト">
          <a:extLst>
            <a:ext uri="{FF2B5EF4-FFF2-40B4-BE49-F238E27FC236}">
              <a16:creationId xmlns:a16="http://schemas.microsoft.com/office/drawing/2014/main" id="{B4A1F180-FFA7-4B4B-9A1F-7CF84542039D}"/>
            </a:ext>
          </a:extLst>
        </xdr:cNvPr>
        <xdr:cNvSpPr txBox="1"/>
      </xdr:nvSpPr>
      <xdr:spPr>
        <a:xfrm>
          <a:off x="10515600"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40640</xdr:rowOff>
    </xdr:from>
    <xdr:to>
      <xdr:col>50</xdr:col>
      <xdr:colOff>165100</xdr:colOff>
      <xdr:row>62</xdr:row>
      <xdr:rowOff>142240</xdr:rowOff>
    </xdr:to>
    <xdr:sp macro="" textlink="">
      <xdr:nvSpPr>
        <xdr:cNvPr id="211" name="楕円 210">
          <a:extLst>
            <a:ext uri="{FF2B5EF4-FFF2-40B4-BE49-F238E27FC236}">
              <a16:creationId xmlns:a16="http://schemas.microsoft.com/office/drawing/2014/main" id="{593D77FE-43A9-45A7-9B3F-78BED65BA52A}"/>
            </a:ext>
          </a:extLst>
        </xdr:cNvPr>
        <xdr:cNvSpPr/>
      </xdr:nvSpPr>
      <xdr:spPr>
        <a:xfrm>
          <a:off x="958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87630</xdr:rowOff>
    </xdr:from>
    <xdr:to>
      <xdr:col>55</xdr:col>
      <xdr:colOff>0</xdr:colOff>
      <xdr:row>62</xdr:row>
      <xdr:rowOff>91440</xdr:rowOff>
    </xdr:to>
    <xdr:cxnSp macro="">
      <xdr:nvCxnSpPr>
        <xdr:cNvPr id="212" name="直線コネクタ 211">
          <a:extLst>
            <a:ext uri="{FF2B5EF4-FFF2-40B4-BE49-F238E27FC236}">
              <a16:creationId xmlns:a16="http://schemas.microsoft.com/office/drawing/2014/main" id="{96865F88-F2A7-41A1-83A7-6ECD2B148E2F}"/>
            </a:ext>
          </a:extLst>
        </xdr:cNvPr>
        <xdr:cNvCxnSpPr/>
      </xdr:nvCxnSpPr>
      <xdr:spPr>
        <a:xfrm flipV="1">
          <a:off x="9639300" y="107175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40640</xdr:rowOff>
    </xdr:from>
    <xdr:to>
      <xdr:col>46</xdr:col>
      <xdr:colOff>38100</xdr:colOff>
      <xdr:row>62</xdr:row>
      <xdr:rowOff>142240</xdr:rowOff>
    </xdr:to>
    <xdr:sp macro="" textlink="">
      <xdr:nvSpPr>
        <xdr:cNvPr id="213" name="楕円 212">
          <a:extLst>
            <a:ext uri="{FF2B5EF4-FFF2-40B4-BE49-F238E27FC236}">
              <a16:creationId xmlns:a16="http://schemas.microsoft.com/office/drawing/2014/main" id="{C4FA801A-6068-4F0C-B3EB-5307670D4D3D}"/>
            </a:ext>
          </a:extLst>
        </xdr:cNvPr>
        <xdr:cNvSpPr/>
      </xdr:nvSpPr>
      <xdr:spPr>
        <a:xfrm>
          <a:off x="869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91440</xdr:rowOff>
    </xdr:from>
    <xdr:to>
      <xdr:col>50</xdr:col>
      <xdr:colOff>114300</xdr:colOff>
      <xdr:row>62</xdr:row>
      <xdr:rowOff>91440</xdr:rowOff>
    </xdr:to>
    <xdr:cxnSp macro="">
      <xdr:nvCxnSpPr>
        <xdr:cNvPr id="214" name="直線コネクタ 213">
          <a:extLst>
            <a:ext uri="{FF2B5EF4-FFF2-40B4-BE49-F238E27FC236}">
              <a16:creationId xmlns:a16="http://schemas.microsoft.com/office/drawing/2014/main" id="{1D8C1AD4-EE04-4724-BEBF-298BAD17DE17}"/>
            </a:ext>
          </a:extLst>
        </xdr:cNvPr>
        <xdr:cNvCxnSpPr/>
      </xdr:nvCxnSpPr>
      <xdr:spPr>
        <a:xfrm>
          <a:off x="8750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33037</xdr:rowOff>
    </xdr:from>
    <xdr:ext cx="469744" cy="259045"/>
    <xdr:sp macro="" textlink="">
      <xdr:nvSpPr>
        <xdr:cNvPr id="215" name="n_1aveValue【体育館・プール】&#10;一人当たり面積">
          <a:extLst>
            <a:ext uri="{FF2B5EF4-FFF2-40B4-BE49-F238E27FC236}">
              <a16:creationId xmlns:a16="http://schemas.microsoft.com/office/drawing/2014/main" id="{4583B06A-CCF7-4143-9414-BCB5E26F33A3}"/>
            </a:ext>
          </a:extLst>
        </xdr:cNvPr>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16" name="n_2aveValue【体育館・プール】&#10;一人当たり面積">
          <a:extLst>
            <a:ext uri="{FF2B5EF4-FFF2-40B4-BE49-F238E27FC236}">
              <a16:creationId xmlns:a16="http://schemas.microsoft.com/office/drawing/2014/main" id="{271AE98E-C317-43E0-87B8-16EBF96C1193}"/>
            </a:ext>
          </a:extLst>
        </xdr:cNvPr>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133367</xdr:rowOff>
    </xdr:from>
    <xdr:ext cx="469744" cy="259045"/>
    <xdr:sp macro="" textlink="">
      <xdr:nvSpPr>
        <xdr:cNvPr id="217" name="n_1mainValue【体育館・プール】&#10;一人当たり面積">
          <a:extLst>
            <a:ext uri="{FF2B5EF4-FFF2-40B4-BE49-F238E27FC236}">
              <a16:creationId xmlns:a16="http://schemas.microsoft.com/office/drawing/2014/main" id="{1DE6430B-827D-49CA-9C37-2BDCC501480C}"/>
            </a:ext>
          </a:extLst>
        </xdr:cNvPr>
        <xdr:cNvSpPr txBox="1"/>
      </xdr:nvSpPr>
      <xdr:spPr>
        <a:xfrm>
          <a:off x="9391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133367</xdr:rowOff>
    </xdr:from>
    <xdr:ext cx="469744" cy="259045"/>
    <xdr:sp macro="" textlink="">
      <xdr:nvSpPr>
        <xdr:cNvPr id="218" name="n_2mainValue【体育館・プール】&#10;一人当たり面積">
          <a:extLst>
            <a:ext uri="{FF2B5EF4-FFF2-40B4-BE49-F238E27FC236}">
              <a16:creationId xmlns:a16="http://schemas.microsoft.com/office/drawing/2014/main" id="{0CEA7A91-700D-4B57-B57B-9F283EE62CA5}"/>
            </a:ext>
          </a:extLst>
        </xdr:cNvPr>
        <xdr:cNvSpPr txBox="1"/>
      </xdr:nvSpPr>
      <xdr:spPr>
        <a:xfrm>
          <a:off x="8515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BAF30256-3B87-44FB-8555-D0A8CCE5E4A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5F5AAE84-2954-429D-8384-A8C4023CA90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2192B2FB-ECA0-42B8-BE79-073577CD9F5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49C036A7-3430-4220-BCB8-56249189D3E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58DB87A2-6F1A-4B50-84DF-4972A7C6D6A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04A48468-EFCB-4850-A750-8469A37AD2D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429BDC80-4A4F-455A-9486-8EBF2483027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90B816A2-3B8A-42DB-9A0A-F35E60C80A3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274BCD51-CD8B-484D-A667-0F1C0292E1F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D88FFE1F-769E-4C77-B630-422764919BA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a:extLst>
            <a:ext uri="{FF2B5EF4-FFF2-40B4-BE49-F238E27FC236}">
              <a16:creationId xmlns:a16="http://schemas.microsoft.com/office/drawing/2014/main" id="{15A9D73A-6145-48FC-A6D8-D7F4E7AA4A9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a:extLst>
            <a:ext uri="{FF2B5EF4-FFF2-40B4-BE49-F238E27FC236}">
              <a16:creationId xmlns:a16="http://schemas.microsoft.com/office/drawing/2014/main" id="{2D92E8B5-D5B5-45AF-BCC9-1CD5A668AB8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a:extLst>
            <a:ext uri="{FF2B5EF4-FFF2-40B4-BE49-F238E27FC236}">
              <a16:creationId xmlns:a16="http://schemas.microsoft.com/office/drawing/2014/main" id="{E1354CB8-4198-4965-A901-1614E2A4657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a:extLst>
            <a:ext uri="{FF2B5EF4-FFF2-40B4-BE49-F238E27FC236}">
              <a16:creationId xmlns:a16="http://schemas.microsoft.com/office/drawing/2014/main" id="{02A5F2A9-7EF4-4540-BCE6-0F2C29A0F86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a:extLst>
            <a:ext uri="{FF2B5EF4-FFF2-40B4-BE49-F238E27FC236}">
              <a16:creationId xmlns:a16="http://schemas.microsoft.com/office/drawing/2014/main" id="{54D7DEF5-50C7-4E6B-9042-27D648300D8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a:extLst>
            <a:ext uri="{FF2B5EF4-FFF2-40B4-BE49-F238E27FC236}">
              <a16:creationId xmlns:a16="http://schemas.microsoft.com/office/drawing/2014/main" id="{0B264B2C-5CD6-428A-9026-7996EA717A0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a:extLst>
            <a:ext uri="{FF2B5EF4-FFF2-40B4-BE49-F238E27FC236}">
              <a16:creationId xmlns:a16="http://schemas.microsoft.com/office/drawing/2014/main" id="{92521964-5CC2-4DA5-8B88-16E73DD973B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a:extLst>
            <a:ext uri="{FF2B5EF4-FFF2-40B4-BE49-F238E27FC236}">
              <a16:creationId xmlns:a16="http://schemas.microsoft.com/office/drawing/2014/main" id="{5016E900-FC0E-4494-B2D5-BE1FAFEABAC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a:extLst>
            <a:ext uri="{FF2B5EF4-FFF2-40B4-BE49-F238E27FC236}">
              <a16:creationId xmlns:a16="http://schemas.microsoft.com/office/drawing/2014/main" id="{8113891F-C7AA-4FD1-A8DB-5A57CC55893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a:extLst>
            <a:ext uri="{FF2B5EF4-FFF2-40B4-BE49-F238E27FC236}">
              <a16:creationId xmlns:a16="http://schemas.microsoft.com/office/drawing/2014/main" id="{E4B5A705-E0AE-495A-ADF5-540A89BCC6B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17427CF2-10D2-47D9-890C-A8C320BFE4C4}"/>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1C5D9E9A-596F-4FEA-9136-8E93712650D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8A93CCD6-503C-46CC-BBE6-7D9EB83AD7B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a:extLst>
            <a:ext uri="{FF2B5EF4-FFF2-40B4-BE49-F238E27FC236}">
              <a16:creationId xmlns:a16="http://schemas.microsoft.com/office/drawing/2014/main" id="{E226A1FA-0365-4194-BD80-1F3F1C61836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43" name="直線コネクタ 242">
          <a:extLst>
            <a:ext uri="{FF2B5EF4-FFF2-40B4-BE49-F238E27FC236}">
              <a16:creationId xmlns:a16="http://schemas.microsoft.com/office/drawing/2014/main" id="{E27222DA-CD8A-4A87-B160-67A96E90CF3D}"/>
            </a:ext>
          </a:extLst>
        </xdr:cNvPr>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4" name="【福祉施設】&#10;有形固定資産減価償却率最小値テキスト">
          <a:extLst>
            <a:ext uri="{FF2B5EF4-FFF2-40B4-BE49-F238E27FC236}">
              <a16:creationId xmlns:a16="http://schemas.microsoft.com/office/drawing/2014/main" id="{7B0A9BBD-0A9A-472F-BA44-1DFDFFF024BC}"/>
            </a:ext>
          </a:extLst>
        </xdr:cNvPr>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5" name="直線コネクタ 244">
          <a:extLst>
            <a:ext uri="{FF2B5EF4-FFF2-40B4-BE49-F238E27FC236}">
              <a16:creationId xmlns:a16="http://schemas.microsoft.com/office/drawing/2014/main" id="{E2FD3ABD-3FA4-47F9-AE8E-7553E09F3CE4}"/>
            </a:ext>
          </a:extLst>
        </xdr:cNvPr>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46" name="【福祉施設】&#10;有形固定資産減価償却率最大値テキスト">
          <a:extLst>
            <a:ext uri="{FF2B5EF4-FFF2-40B4-BE49-F238E27FC236}">
              <a16:creationId xmlns:a16="http://schemas.microsoft.com/office/drawing/2014/main" id="{4481333F-7C03-4502-A701-B956119582A5}"/>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47" name="直線コネクタ 246">
          <a:extLst>
            <a:ext uri="{FF2B5EF4-FFF2-40B4-BE49-F238E27FC236}">
              <a16:creationId xmlns:a16="http://schemas.microsoft.com/office/drawing/2014/main" id="{FF967A27-B71C-4493-BE76-71D91153E067}"/>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36847</xdr:rowOff>
    </xdr:from>
    <xdr:ext cx="405111" cy="259045"/>
    <xdr:sp macro="" textlink="">
      <xdr:nvSpPr>
        <xdr:cNvPr id="248" name="【福祉施設】&#10;有形固定資産減価償却率平均値テキスト">
          <a:extLst>
            <a:ext uri="{FF2B5EF4-FFF2-40B4-BE49-F238E27FC236}">
              <a16:creationId xmlns:a16="http://schemas.microsoft.com/office/drawing/2014/main" id="{3C62821E-64ED-45B1-8374-1957B2801FDB}"/>
            </a:ext>
          </a:extLst>
        </xdr:cNvPr>
        <xdr:cNvSpPr txBox="1"/>
      </xdr:nvSpPr>
      <xdr:spPr>
        <a:xfrm>
          <a:off x="4673600" y="14095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49" name="フローチャート: 判断 248">
          <a:extLst>
            <a:ext uri="{FF2B5EF4-FFF2-40B4-BE49-F238E27FC236}">
              <a16:creationId xmlns:a16="http://schemas.microsoft.com/office/drawing/2014/main" id="{996A14DB-9D5B-472B-9242-170DCF48FAE5}"/>
            </a:ext>
          </a:extLst>
        </xdr:cNvPr>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50" name="フローチャート: 判断 249">
          <a:extLst>
            <a:ext uri="{FF2B5EF4-FFF2-40B4-BE49-F238E27FC236}">
              <a16:creationId xmlns:a16="http://schemas.microsoft.com/office/drawing/2014/main" id="{DB09D8C3-07E7-4704-8BB9-5DBA3C56AA0A}"/>
            </a:ext>
          </a:extLst>
        </xdr:cNvPr>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86361</xdr:rowOff>
    </xdr:from>
    <xdr:to>
      <xdr:col>15</xdr:col>
      <xdr:colOff>101600</xdr:colOff>
      <xdr:row>84</xdr:row>
      <xdr:rowOff>16511</xdr:rowOff>
    </xdr:to>
    <xdr:sp macro="" textlink="">
      <xdr:nvSpPr>
        <xdr:cNvPr id="251" name="フローチャート: 判断 250">
          <a:extLst>
            <a:ext uri="{FF2B5EF4-FFF2-40B4-BE49-F238E27FC236}">
              <a16:creationId xmlns:a16="http://schemas.microsoft.com/office/drawing/2014/main" id="{71B90392-EB85-4EE0-92D3-816285FFF402}"/>
            </a:ext>
          </a:extLst>
        </xdr:cNvPr>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E3FAB54C-AB86-4192-ADC6-E3A9AC6A154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F1251432-0359-49AA-939A-54887F326AF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10D8788D-2597-4452-B3E9-1319608958C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C7105E2B-89CE-407D-AC58-FDCAF6183F7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A11FBDF6-3E36-4B9D-AF84-9E9AC3375FB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31114</xdr:rowOff>
    </xdr:from>
    <xdr:to>
      <xdr:col>24</xdr:col>
      <xdr:colOff>114300</xdr:colOff>
      <xdr:row>85</xdr:row>
      <xdr:rowOff>132714</xdr:rowOff>
    </xdr:to>
    <xdr:sp macro="" textlink="">
      <xdr:nvSpPr>
        <xdr:cNvPr id="257" name="楕円 256">
          <a:extLst>
            <a:ext uri="{FF2B5EF4-FFF2-40B4-BE49-F238E27FC236}">
              <a16:creationId xmlns:a16="http://schemas.microsoft.com/office/drawing/2014/main" id="{A335B7B1-283C-4CAA-8DB4-B8D8B1BA85E8}"/>
            </a:ext>
          </a:extLst>
        </xdr:cNvPr>
        <xdr:cNvSpPr/>
      </xdr:nvSpPr>
      <xdr:spPr>
        <a:xfrm>
          <a:off x="45847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117491</xdr:rowOff>
    </xdr:from>
    <xdr:ext cx="405111" cy="259045"/>
    <xdr:sp macro="" textlink="">
      <xdr:nvSpPr>
        <xdr:cNvPr id="258" name="【福祉施設】&#10;有形固定資産減価償却率該当値テキスト">
          <a:extLst>
            <a:ext uri="{FF2B5EF4-FFF2-40B4-BE49-F238E27FC236}">
              <a16:creationId xmlns:a16="http://schemas.microsoft.com/office/drawing/2014/main" id="{9AE067B5-17F4-4564-AF92-599FBF41C771}"/>
            </a:ext>
          </a:extLst>
        </xdr:cNvPr>
        <xdr:cNvSpPr txBox="1"/>
      </xdr:nvSpPr>
      <xdr:spPr>
        <a:xfrm>
          <a:off x="4673600" y="1451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76836</xdr:rowOff>
    </xdr:from>
    <xdr:to>
      <xdr:col>20</xdr:col>
      <xdr:colOff>38100</xdr:colOff>
      <xdr:row>86</xdr:row>
      <xdr:rowOff>6986</xdr:rowOff>
    </xdr:to>
    <xdr:sp macro="" textlink="">
      <xdr:nvSpPr>
        <xdr:cNvPr id="259" name="楕円 258">
          <a:extLst>
            <a:ext uri="{FF2B5EF4-FFF2-40B4-BE49-F238E27FC236}">
              <a16:creationId xmlns:a16="http://schemas.microsoft.com/office/drawing/2014/main" id="{4EDF9F43-4CD9-4B4B-989F-D580B7A3FF77}"/>
            </a:ext>
          </a:extLst>
        </xdr:cNvPr>
        <xdr:cNvSpPr/>
      </xdr:nvSpPr>
      <xdr:spPr>
        <a:xfrm>
          <a:off x="3746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81914</xdr:rowOff>
    </xdr:from>
    <xdr:to>
      <xdr:col>24</xdr:col>
      <xdr:colOff>63500</xdr:colOff>
      <xdr:row>85</xdr:row>
      <xdr:rowOff>127636</xdr:rowOff>
    </xdr:to>
    <xdr:cxnSp macro="">
      <xdr:nvCxnSpPr>
        <xdr:cNvPr id="260" name="直線コネクタ 259">
          <a:extLst>
            <a:ext uri="{FF2B5EF4-FFF2-40B4-BE49-F238E27FC236}">
              <a16:creationId xmlns:a16="http://schemas.microsoft.com/office/drawing/2014/main" id="{5BC2567C-FB30-4FD1-9C9B-98AEAAFC2A64}"/>
            </a:ext>
          </a:extLst>
        </xdr:cNvPr>
        <xdr:cNvCxnSpPr/>
      </xdr:nvCxnSpPr>
      <xdr:spPr>
        <a:xfrm flipV="1">
          <a:off x="3797300" y="1465516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164482</xdr:rowOff>
    </xdr:from>
    <xdr:ext cx="405111" cy="259045"/>
    <xdr:sp macro="" textlink="">
      <xdr:nvSpPr>
        <xdr:cNvPr id="261" name="n_1aveValue【福祉施設】&#10;有形固定資産減価償却率">
          <a:extLst>
            <a:ext uri="{FF2B5EF4-FFF2-40B4-BE49-F238E27FC236}">
              <a16:creationId xmlns:a16="http://schemas.microsoft.com/office/drawing/2014/main" id="{8A9E2A7D-9536-425A-9AE9-B95725594E0D}"/>
            </a:ext>
          </a:extLst>
        </xdr:cNvPr>
        <xdr:cNvSpPr txBox="1"/>
      </xdr:nvSpPr>
      <xdr:spPr>
        <a:xfrm>
          <a:off x="35820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33038</xdr:rowOff>
    </xdr:from>
    <xdr:ext cx="405111" cy="259045"/>
    <xdr:sp macro="" textlink="">
      <xdr:nvSpPr>
        <xdr:cNvPr id="262" name="n_2aveValue【福祉施設】&#10;有形固定資産減価償却率">
          <a:extLst>
            <a:ext uri="{FF2B5EF4-FFF2-40B4-BE49-F238E27FC236}">
              <a16:creationId xmlns:a16="http://schemas.microsoft.com/office/drawing/2014/main" id="{128BB554-C60C-4D6A-B668-3E5A93114174}"/>
            </a:ext>
          </a:extLst>
        </xdr:cNvPr>
        <xdr:cNvSpPr txBox="1"/>
      </xdr:nvSpPr>
      <xdr:spPr>
        <a:xfrm>
          <a:off x="2705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169563</xdr:rowOff>
    </xdr:from>
    <xdr:ext cx="405111" cy="259045"/>
    <xdr:sp macro="" textlink="">
      <xdr:nvSpPr>
        <xdr:cNvPr id="263" name="n_1mainValue【福祉施設】&#10;有形固定資産減価償却率">
          <a:extLst>
            <a:ext uri="{FF2B5EF4-FFF2-40B4-BE49-F238E27FC236}">
              <a16:creationId xmlns:a16="http://schemas.microsoft.com/office/drawing/2014/main" id="{EE68EBD5-C7ED-43BC-9E10-E2807324416F}"/>
            </a:ext>
          </a:extLst>
        </xdr:cNvPr>
        <xdr:cNvSpPr txBox="1"/>
      </xdr:nvSpPr>
      <xdr:spPr>
        <a:xfrm>
          <a:off x="3582044"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a:extLst>
            <a:ext uri="{FF2B5EF4-FFF2-40B4-BE49-F238E27FC236}">
              <a16:creationId xmlns:a16="http://schemas.microsoft.com/office/drawing/2014/main" id="{A692EFB0-4A2C-40F4-B299-B7681B393E5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a:extLst>
            <a:ext uri="{FF2B5EF4-FFF2-40B4-BE49-F238E27FC236}">
              <a16:creationId xmlns:a16="http://schemas.microsoft.com/office/drawing/2014/main" id="{F32E0494-07E4-486C-9826-C33F2F23815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a:extLst>
            <a:ext uri="{FF2B5EF4-FFF2-40B4-BE49-F238E27FC236}">
              <a16:creationId xmlns:a16="http://schemas.microsoft.com/office/drawing/2014/main" id="{CF262F10-6565-4B48-B0E1-97E98CC6AC3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a:extLst>
            <a:ext uri="{FF2B5EF4-FFF2-40B4-BE49-F238E27FC236}">
              <a16:creationId xmlns:a16="http://schemas.microsoft.com/office/drawing/2014/main" id="{643B6110-F91F-4C45-ABBC-AE653F84411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a:extLst>
            <a:ext uri="{FF2B5EF4-FFF2-40B4-BE49-F238E27FC236}">
              <a16:creationId xmlns:a16="http://schemas.microsoft.com/office/drawing/2014/main" id="{6E1CBF4D-A3B5-4929-BC5B-057AAB0B78B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a:extLst>
            <a:ext uri="{FF2B5EF4-FFF2-40B4-BE49-F238E27FC236}">
              <a16:creationId xmlns:a16="http://schemas.microsoft.com/office/drawing/2014/main" id="{055E4FE2-CEE9-4BD8-911F-F19417B34D4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a:extLst>
            <a:ext uri="{FF2B5EF4-FFF2-40B4-BE49-F238E27FC236}">
              <a16:creationId xmlns:a16="http://schemas.microsoft.com/office/drawing/2014/main" id="{05A168DD-198C-4151-BEEA-57778DF1A55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a:extLst>
            <a:ext uri="{FF2B5EF4-FFF2-40B4-BE49-F238E27FC236}">
              <a16:creationId xmlns:a16="http://schemas.microsoft.com/office/drawing/2014/main" id="{C83F9A7A-2C01-420D-91B2-5F16C376FCD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a:extLst>
            <a:ext uri="{FF2B5EF4-FFF2-40B4-BE49-F238E27FC236}">
              <a16:creationId xmlns:a16="http://schemas.microsoft.com/office/drawing/2014/main" id="{DC62DA28-CF1D-47AE-99B6-FB0CEF42C0D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a:extLst>
            <a:ext uri="{FF2B5EF4-FFF2-40B4-BE49-F238E27FC236}">
              <a16:creationId xmlns:a16="http://schemas.microsoft.com/office/drawing/2014/main" id="{C486B476-95A4-4ACC-BA1C-9C728D4002A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a:extLst>
            <a:ext uri="{FF2B5EF4-FFF2-40B4-BE49-F238E27FC236}">
              <a16:creationId xmlns:a16="http://schemas.microsoft.com/office/drawing/2014/main" id="{37C72104-D9C6-4305-98D5-7440A19DB91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BC92152A-EAD0-48F0-938D-DEA776CBD47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a:extLst>
            <a:ext uri="{FF2B5EF4-FFF2-40B4-BE49-F238E27FC236}">
              <a16:creationId xmlns:a16="http://schemas.microsoft.com/office/drawing/2014/main" id="{3B6BC196-9A59-4801-BFCE-CF952412862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a:extLst>
            <a:ext uri="{FF2B5EF4-FFF2-40B4-BE49-F238E27FC236}">
              <a16:creationId xmlns:a16="http://schemas.microsoft.com/office/drawing/2014/main" id="{63E4F363-71FE-41A6-BC1B-42E4F93B9FC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a:extLst>
            <a:ext uri="{FF2B5EF4-FFF2-40B4-BE49-F238E27FC236}">
              <a16:creationId xmlns:a16="http://schemas.microsoft.com/office/drawing/2014/main" id="{68F70021-3DC6-458C-A643-E29535D8E02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a:extLst>
            <a:ext uri="{FF2B5EF4-FFF2-40B4-BE49-F238E27FC236}">
              <a16:creationId xmlns:a16="http://schemas.microsoft.com/office/drawing/2014/main" id="{84008177-0021-4AA6-8A52-D4F2233A8E9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a:extLst>
            <a:ext uri="{FF2B5EF4-FFF2-40B4-BE49-F238E27FC236}">
              <a16:creationId xmlns:a16="http://schemas.microsoft.com/office/drawing/2014/main" id="{9D9297EE-AE66-4C75-ACA3-9ECE4B1C98A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a:extLst>
            <a:ext uri="{FF2B5EF4-FFF2-40B4-BE49-F238E27FC236}">
              <a16:creationId xmlns:a16="http://schemas.microsoft.com/office/drawing/2014/main" id="{DCF333B5-FA87-40E4-A714-AC911A44E33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a:extLst>
            <a:ext uri="{FF2B5EF4-FFF2-40B4-BE49-F238E27FC236}">
              <a16:creationId xmlns:a16="http://schemas.microsoft.com/office/drawing/2014/main" id="{6BD1FA9F-357B-4AA2-A168-CA4945E33DD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a:extLst>
            <a:ext uri="{FF2B5EF4-FFF2-40B4-BE49-F238E27FC236}">
              <a16:creationId xmlns:a16="http://schemas.microsoft.com/office/drawing/2014/main" id="{8C3A1261-7863-4DB3-B936-37A7561ED70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a:extLst>
            <a:ext uri="{FF2B5EF4-FFF2-40B4-BE49-F238E27FC236}">
              <a16:creationId xmlns:a16="http://schemas.microsoft.com/office/drawing/2014/main" id="{1F4C82FB-8FE7-4347-80D1-27AAD56C0F9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a:extLst>
            <a:ext uri="{FF2B5EF4-FFF2-40B4-BE49-F238E27FC236}">
              <a16:creationId xmlns:a16="http://schemas.microsoft.com/office/drawing/2014/main" id="{C7BCB936-0257-4B10-9F6E-5498008C729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a:extLst>
            <a:ext uri="{FF2B5EF4-FFF2-40B4-BE49-F238E27FC236}">
              <a16:creationId xmlns:a16="http://schemas.microsoft.com/office/drawing/2014/main" id="{A77C5B72-70E7-4F7B-8DD8-A8AF6C245EE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87" name="直線コネクタ 286">
          <a:extLst>
            <a:ext uri="{FF2B5EF4-FFF2-40B4-BE49-F238E27FC236}">
              <a16:creationId xmlns:a16="http://schemas.microsoft.com/office/drawing/2014/main" id="{5058579D-B796-4B34-8BE6-D809509A4472}"/>
            </a:ext>
          </a:extLst>
        </xdr:cNvPr>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88" name="【福祉施設】&#10;一人当たり面積最小値テキスト">
          <a:extLst>
            <a:ext uri="{FF2B5EF4-FFF2-40B4-BE49-F238E27FC236}">
              <a16:creationId xmlns:a16="http://schemas.microsoft.com/office/drawing/2014/main" id="{202E1FF4-3EAB-492E-AC5A-CDF069022C59}"/>
            </a:ext>
          </a:extLst>
        </xdr:cNvPr>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89" name="直線コネクタ 288">
          <a:extLst>
            <a:ext uri="{FF2B5EF4-FFF2-40B4-BE49-F238E27FC236}">
              <a16:creationId xmlns:a16="http://schemas.microsoft.com/office/drawing/2014/main" id="{0413A3B4-413B-4430-9A94-2871F9291A28}"/>
            </a:ext>
          </a:extLst>
        </xdr:cNvPr>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90" name="【福祉施設】&#10;一人当たり面積最大値テキスト">
          <a:extLst>
            <a:ext uri="{FF2B5EF4-FFF2-40B4-BE49-F238E27FC236}">
              <a16:creationId xmlns:a16="http://schemas.microsoft.com/office/drawing/2014/main" id="{A7333CA1-AFD4-4682-AD3D-9F8E3F95BDD5}"/>
            </a:ext>
          </a:extLst>
        </xdr:cNvPr>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91" name="直線コネクタ 290">
          <a:extLst>
            <a:ext uri="{FF2B5EF4-FFF2-40B4-BE49-F238E27FC236}">
              <a16:creationId xmlns:a16="http://schemas.microsoft.com/office/drawing/2014/main" id="{31FC48E9-D446-4516-AF9F-1CC2DF04413D}"/>
            </a:ext>
          </a:extLst>
        </xdr:cNvPr>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292" name="【福祉施設】&#10;一人当たり面積平均値テキスト">
          <a:extLst>
            <a:ext uri="{FF2B5EF4-FFF2-40B4-BE49-F238E27FC236}">
              <a16:creationId xmlns:a16="http://schemas.microsoft.com/office/drawing/2014/main" id="{A56F014A-49FA-4282-BAB3-A51C223E49A7}"/>
            </a:ext>
          </a:extLst>
        </xdr:cNvPr>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93" name="フローチャート: 判断 292">
          <a:extLst>
            <a:ext uri="{FF2B5EF4-FFF2-40B4-BE49-F238E27FC236}">
              <a16:creationId xmlns:a16="http://schemas.microsoft.com/office/drawing/2014/main" id="{DBE8FAF5-2296-4E75-A239-D729628411AB}"/>
            </a:ext>
          </a:extLst>
        </xdr:cNvPr>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94" name="フローチャート: 判断 293">
          <a:extLst>
            <a:ext uri="{FF2B5EF4-FFF2-40B4-BE49-F238E27FC236}">
              <a16:creationId xmlns:a16="http://schemas.microsoft.com/office/drawing/2014/main" id="{DD31CA11-A2B3-4839-AACF-4C1936ED6AC9}"/>
            </a:ext>
          </a:extLst>
        </xdr:cNvPr>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31750</xdr:rowOff>
    </xdr:from>
    <xdr:to>
      <xdr:col>46</xdr:col>
      <xdr:colOff>38100</xdr:colOff>
      <xdr:row>83</xdr:row>
      <xdr:rowOff>133350</xdr:rowOff>
    </xdr:to>
    <xdr:sp macro="" textlink="">
      <xdr:nvSpPr>
        <xdr:cNvPr id="295" name="フローチャート: 判断 294">
          <a:extLst>
            <a:ext uri="{FF2B5EF4-FFF2-40B4-BE49-F238E27FC236}">
              <a16:creationId xmlns:a16="http://schemas.microsoft.com/office/drawing/2014/main" id="{5F65FBAD-3C76-4845-97D0-C7469F61818E}"/>
            </a:ext>
          </a:extLst>
        </xdr:cNvPr>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E37C15FA-8E19-4439-95FE-B89C58386AC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1CAE3E4-61CB-4CEE-A44A-0DA770739F5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FECC96A-3EE3-4707-AC1F-784AB4B7FFE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D5B3DC8-E98D-47C0-AF68-8C9F374A38B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3384E7F-32B3-48AC-BB1B-1BA643A8996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19050</xdr:rowOff>
    </xdr:from>
    <xdr:to>
      <xdr:col>55</xdr:col>
      <xdr:colOff>50800</xdr:colOff>
      <xdr:row>85</xdr:row>
      <xdr:rowOff>120650</xdr:rowOff>
    </xdr:to>
    <xdr:sp macro="" textlink="">
      <xdr:nvSpPr>
        <xdr:cNvPr id="301" name="楕円 300">
          <a:extLst>
            <a:ext uri="{FF2B5EF4-FFF2-40B4-BE49-F238E27FC236}">
              <a16:creationId xmlns:a16="http://schemas.microsoft.com/office/drawing/2014/main" id="{470BB12F-BD71-4C87-A043-5B36CDD833DB}"/>
            </a:ext>
          </a:extLst>
        </xdr:cNvPr>
        <xdr:cNvSpPr/>
      </xdr:nvSpPr>
      <xdr:spPr>
        <a:xfrm>
          <a:off x="104267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168927</xdr:rowOff>
    </xdr:from>
    <xdr:ext cx="469744" cy="259045"/>
    <xdr:sp macro="" textlink="">
      <xdr:nvSpPr>
        <xdr:cNvPr id="302" name="【福祉施設】&#10;一人当たり面積該当値テキスト">
          <a:extLst>
            <a:ext uri="{FF2B5EF4-FFF2-40B4-BE49-F238E27FC236}">
              <a16:creationId xmlns:a16="http://schemas.microsoft.com/office/drawing/2014/main" id="{960B02A1-115B-4840-A0FE-9A1115020D32}"/>
            </a:ext>
          </a:extLst>
        </xdr:cNvPr>
        <xdr:cNvSpPr txBox="1"/>
      </xdr:nvSpPr>
      <xdr:spPr>
        <a:xfrm>
          <a:off x="10515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19050</xdr:rowOff>
    </xdr:from>
    <xdr:to>
      <xdr:col>50</xdr:col>
      <xdr:colOff>165100</xdr:colOff>
      <xdr:row>85</xdr:row>
      <xdr:rowOff>120650</xdr:rowOff>
    </xdr:to>
    <xdr:sp macro="" textlink="">
      <xdr:nvSpPr>
        <xdr:cNvPr id="303" name="楕円 302">
          <a:extLst>
            <a:ext uri="{FF2B5EF4-FFF2-40B4-BE49-F238E27FC236}">
              <a16:creationId xmlns:a16="http://schemas.microsoft.com/office/drawing/2014/main" id="{DCC214BB-BAB8-4CB1-BE20-44FAA8C6DBFB}"/>
            </a:ext>
          </a:extLst>
        </xdr:cNvPr>
        <xdr:cNvSpPr/>
      </xdr:nvSpPr>
      <xdr:spPr>
        <a:xfrm>
          <a:off x="9588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69850</xdr:rowOff>
    </xdr:from>
    <xdr:to>
      <xdr:col>55</xdr:col>
      <xdr:colOff>0</xdr:colOff>
      <xdr:row>85</xdr:row>
      <xdr:rowOff>69850</xdr:rowOff>
    </xdr:to>
    <xdr:cxnSp macro="">
      <xdr:nvCxnSpPr>
        <xdr:cNvPr id="304" name="直線コネクタ 303">
          <a:extLst>
            <a:ext uri="{FF2B5EF4-FFF2-40B4-BE49-F238E27FC236}">
              <a16:creationId xmlns:a16="http://schemas.microsoft.com/office/drawing/2014/main" id="{E2D2C384-AE11-455C-9984-919B67C57376}"/>
            </a:ext>
          </a:extLst>
        </xdr:cNvPr>
        <xdr:cNvCxnSpPr/>
      </xdr:nvCxnSpPr>
      <xdr:spPr>
        <a:xfrm>
          <a:off x="9639300" y="1464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168927</xdr:rowOff>
    </xdr:from>
    <xdr:ext cx="469744" cy="259045"/>
    <xdr:sp macro="" textlink="">
      <xdr:nvSpPr>
        <xdr:cNvPr id="305" name="n_1aveValue【福祉施設】&#10;一人当たり面積">
          <a:extLst>
            <a:ext uri="{FF2B5EF4-FFF2-40B4-BE49-F238E27FC236}">
              <a16:creationId xmlns:a16="http://schemas.microsoft.com/office/drawing/2014/main" id="{3F2C54B3-3F85-468A-A4CF-519565C7A426}"/>
            </a:ext>
          </a:extLst>
        </xdr:cNvPr>
        <xdr:cNvSpPr txBox="1"/>
      </xdr:nvSpPr>
      <xdr:spPr>
        <a:xfrm>
          <a:off x="9391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149877</xdr:rowOff>
    </xdr:from>
    <xdr:ext cx="469744" cy="259045"/>
    <xdr:sp macro="" textlink="">
      <xdr:nvSpPr>
        <xdr:cNvPr id="306" name="n_2aveValue【福祉施設】&#10;一人当たり面積">
          <a:extLst>
            <a:ext uri="{FF2B5EF4-FFF2-40B4-BE49-F238E27FC236}">
              <a16:creationId xmlns:a16="http://schemas.microsoft.com/office/drawing/2014/main" id="{5C28BBD6-8374-4424-821A-F64797F3AD8C}"/>
            </a:ext>
          </a:extLst>
        </xdr:cNvPr>
        <xdr:cNvSpPr txBox="1"/>
      </xdr:nvSpPr>
      <xdr:spPr>
        <a:xfrm>
          <a:off x="8515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111777</xdr:rowOff>
    </xdr:from>
    <xdr:ext cx="469744" cy="259045"/>
    <xdr:sp macro="" textlink="">
      <xdr:nvSpPr>
        <xdr:cNvPr id="307" name="n_1mainValue【福祉施設】&#10;一人当たり面積">
          <a:extLst>
            <a:ext uri="{FF2B5EF4-FFF2-40B4-BE49-F238E27FC236}">
              <a16:creationId xmlns:a16="http://schemas.microsoft.com/office/drawing/2014/main" id="{1B09256E-63CF-430A-8ABF-0DB68BF8DCCA}"/>
            </a:ext>
          </a:extLst>
        </xdr:cNvPr>
        <xdr:cNvSpPr txBox="1"/>
      </xdr:nvSpPr>
      <xdr:spPr>
        <a:xfrm>
          <a:off x="93917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a:extLst>
            <a:ext uri="{FF2B5EF4-FFF2-40B4-BE49-F238E27FC236}">
              <a16:creationId xmlns:a16="http://schemas.microsoft.com/office/drawing/2014/main" id="{C069030B-BFFB-4EBF-A027-BE67218EA2C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a:extLst>
            <a:ext uri="{FF2B5EF4-FFF2-40B4-BE49-F238E27FC236}">
              <a16:creationId xmlns:a16="http://schemas.microsoft.com/office/drawing/2014/main" id="{A7393594-B7D9-4BC6-B979-CB59877F86B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a:extLst>
            <a:ext uri="{FF2B5EF4-FFF2-40B4-BE49-F238E27FC236}">
              <a16:creationId xmlns:a16="http://schemas.microsoft.com/office/drawing/2014/main" id="{F5DE54CF-0CEB-4DFA-B04D-6F07620AD0A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a:extLst>
            <a:ext uri="{FF2B5EF4-FFF2-40B4-BE49-F238E27FC236}">
              <a16:creationId xmlns:a16="http://schemas.microsoft.com/office/drawing/2014/main" id="{8AD1EAB5-C265-46CE-864B-1462F59FBBE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a:extLst>
            <a:ext uri="{FF2B5EF4-FFF2-40B4-BE49-F238E27FC236}">
              <a16:creationId xmlns:a16="http://schemas.microsoft.com/office/drawing/2014/main" id="{9D8F5FE2-5563-4233-BC70-9D5C9B95264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a:extLst>
            <a:ext uri="{FF2B5EF4-FFF2-40B4-BE49-F238E27FC236}">
              <a16:creationId xmlns:a16="http://schemas.microsoft.com/office/drawing/2014/main" id="{ED2F7554-D922-4F63-BB28-9B927FC8FB9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a:extLst>
            <a:ext uri="{FF2B5EF4-FFF2-40B4-BE49-F238E27FC236}">
              <a16:creationId xmlns:a16="http://schemas.microsoft.com/office/drawing/2014/main" id="{EF8D07A1-74CC-49B6-A5F0-40FBCC4AEF1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a:extLst>
            <a:ext uri="{FF2B5EF4-FFF2-40B4-BE49-F238E27FC236}">
              <a16:creationId xmlns:a16="http://schemas.microsoft.com/office/drawing/2014/main" id="{5CFEA8E3-B98D-4687-AC20-F1E4B7A6595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6" name="テキスト ボックス 315">
          <a:extLst>
            <a:ext uri="{FF2B5EF4-FFF2-40B4-BE49-F238E27FC236}">
              <a16:creationId xmlns:a16="http://schemas.microsoft.com/office/drawing/2014/main" id="{2D650079-DB6F-4E74-9644-0B4B409F352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7" name="直線コネクタ 316">
          <a:extLst>
            <a:ext uri="{FF2B5EF4-FFF2-40B4-BE49-F238E27FC236}">
              <a16:creationId xmlns:a16="http://schemas.microsoft.com/office/drawing/2014/main" id="{D0920BB7-AB24-44AD-8A86-8B2A44567A6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8" name="テキスト ボックス 317">
          <a:extLst>
            <a:ext uri="{FF2B5EF4-FFF2-40B4-BE49-F238E27FC236}">
              <a16:creationId xmlns:a16="http://schemas.microsoft.com/office/drawing/2014/main" id="{CCE9987F-9F7A-497B-BF35-CA779FCA5F91}"/>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9" name="直線コネクタ 318">
          <a:extLst>
            <a:ext uri="{FF2B5EF4-FFF2-40B4-BE49-F238E27FC236}">
              <a16:creationId xmlns:a16="http://schemas.microsoft.com/office/drawing/2014/main" id="{4DEF8489-1D3B-4B0B-B226-0CC450CF6D6D}"/>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0" name="テキスト ボックス 319">
          <a:extLst>
            <a:ext uri="{FF2B5EF4-FFF2-40B4-BE49-F238E27FC236}">
              <a16:creationId xmlns:a16="http://schemas.microsoft.com/office/drawing/2014/main" id="{AB196AF7-5CBD-4580-936A-28C4B7215575}"/>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1" name="直線コネクタ 320">
          <a:extLst>
            <a:ext uri="{FF2B5EF4-FFF2-40B4-BE49-F238E27FC236}">
              <a16:creationId xmlns:a16="http://schemas.microsoft.com/office/drawing/2014/main" id="{7CF72D44-A731-49A3-9FED-78263C29663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2" name="テキスト ボックス 321">
          <a:extLst>
            <a:ext uri="{FF2B5EF4-FFF2-40B4-BE49-F238E27FC236}">
              <a16:creationId xmlns:a16="http://schemas.microsoft.com/office/drawing/2014/main" id="{7977A58D-908C-4EF9-994A-7DA54885DCC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3" name="直線コネクタ 322">
          <a:extLst>
            <a:ext uri="{FF2B5EF4-FFF2-40B4-BE49-F238E27FC236}">
              <a16:creationId xmlns:a16="http://schemas.microsoft.com/office/drawing/2014/main" id="{9E88122B-7467-4666-AD8E-409B0B1B6F7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4" name="テキスト ボックス 323">
          <a:extLst>
            <a:ext uri="{FF2B5EF4-FFF2-40B4-BE49-F238E27FC236}">
              <a16:creationId xmlns:a16="http://schemas.microsoft.com/office/drawing/2014/main" id="{5EE84783-F093-4FCA-9B5D-18DB6B394F1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5" name="直線コネクタ 324">
          <a:extLst>
            <a:ext uri="{FF2B5EF4-FFF2-40B4-BE49-F238E27FC236}">
              <a16:creationId xmlns:a16="http://schemas.microsoft.com/office/drawing/2014/main" id="{FD0EF003-A34C-4351-9F65-26DDC2FDE2F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6" name="テキスト ボックス 325">
          <a:extLst>
            <a:ext uri="{FF2B5EF4-FFF2-40B4-BE49-F238E27FC236}">
              <a16:creationId xmlns:a16="http://schemas.microsoft.com/office/drawing/2014/main" id="{BD9CE2E7-09AA-454E-84C3-1E5740DAD21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7" name="直線コネクタ 326">
          <a:extLst>
            <a:ext uri="{FF2B5EF4-FFF2-40B4-BE49-F238E27FC236}">
              <a16:creationId xmlns:a16="http://schemas.microsoft.com/office/drawing/2014/main" id="{7A012457-BC3A-4850-8F4D-020CEBB3C7A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8" name="テキスト ボックス 327">
          <a:extLst>
            <a:ext uri="{FF2B5EF4-FFF2-40B4-BE49-F238E27FC236}">
              <a16:creationId xmlns:a16="http://schemas.microsoft.com/office/drawing/2014/main" id="{BA3201E1-D2CD-4106-8B6C-EE17A743AD6E}"/>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9" name="直線コネクタ 328">
          <a:extLst>
            <a:ext uri="{FF2B5EF4-FFF2-40B4-BE49-F238E27FC236}">
              <a16:creationId xmlns:a16="http://schemas.microsoft.com/office/drawing/2014/main" id="{FC72D32B-4547-4182-88E6-69625ABE2CE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0" name="テキスト ボックス 329">
          <a:extLst>
            <a:ext uri="{FF2B5EF4-FFF2-40B4-BE49-F238E27FC236}">
              <a16:creationId xmlns:a16="http://schemas.microsoft.com/office/drawing/2014/main" id="{11D8FF3C-2B9C-42D7-8F82-1CBAF84FC80E}"/>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1" name="【市民会館】&#10;有形固定資産減価償却率グラフ枠">
          <a:extLst>
            <a:ext uri="{FF2B5EF4-FFF2-40B4-BE49-F238E27FC236}">
              <a16:creationId xmlns:a16="http://schemas.microsoft.com/office/drawing/2014/main" id="{292E2B44-ADD9-4EA1-9CE9-8FFCE4C06AE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2" name="直線コネクタ 331">
          <a:extLst>
            <a:ext uri="{FF2B5EF4-FFF2-40B4-BE49-F238E27FC236}">
              <a16:creationId xmlns:a16="http://schemas.microsoft.com/office/drawing/2014/main" id="{CB2D20CD-035C-48BD-8509-22AD83B630F8}"/>
            </a:ext>
          </a:extLst>
        </xdr:cNvPr>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3" name="【市民会館】&#10;有形固定資産減価償却率最小値テキスト">
          <a:extLst>
            <a:ext uri="{FF2B5EF4-FFF2-40B4-BE49-F238E27FC236}">
              <a16:creationId xmlns:a16="http://schemas.microsoft.com/office/drawing/2014/main" id="{DDE1A0C9-AB6C-426F-8293-2D2E238B471D}"/>
            </a:ext>
          </a:extLst>
        </xdr:cNvPr>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34" name="直線コネクタ 333">
          <a:extLst>
            <a:ext uri="{FF2B5EF4-FFF2-40B4-BE49-F238E27FC236}">
              <a16:creationId xmlns:a16="http://schemas.microsoft.com/office/drawing/2014/main" id="{F971C76F-21FD-4CB3-9A6A-A8346227B1A7}"/>
            </a:ext>
          </a:extLst>
        </xdr:cNvPr>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5" name="【市民会館】&#10;有形固定資産減価償却率最大値テキスト">
          <a:extLst>
            <a:ext uri="{FF2B5EF4-FFF2-40B4-BE49-F238E27FC236}">
              <a16:creationId xmlns:a16="http://schemas.microsoft.com/office/drawing/2014/main" id="{E31298C3-5E03-4714-8E45-79390CA4F110}"/>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36" name="直線コネクタ 335">
          <a:extLst>
            <a:ext uri="{FF2B5EF4-FFF2-40B4-BE49-F238E27FC236}">
              <a16:creationId xmlns:a16="http://schemas.microsoft.com/office/drawing/2014/main" id="{70792A7B-9BA8-4357-B922-717871A4087E}"/>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139082</xdr:rowOff>
    </xdr:from>
    <xdr:ext cx="405111" cy="259045"/>
    <xdr:sp macro="" textlink="">
      <xdr:nvSpPr>
        <xdr:cNvPr id="337" name="【市民会館】&#10;有形固定資産減価償却率平均値テキスト">
          <a:extLst>
            <a:ext uri="{FF2B5EF4-FFF2-40B4-BE49-F238E27FC236}">
              <a16:creationId xmlns:a16="http://schemas.microsoft.com/office/drawing/2014/main" id="{05BA5949-82E7-4C82-847E-645E6E516425}"/>
            </a:ext>
          </a:extLst>
        </xdr:cNvPr>
        <xdr:cNvSpPr txBox="1"/>
      </xdr:nvSpPr>
      <xdr:spPr>
        <a:xfrm>
          <a:off x="4673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38" name="フローチャート: 判断 337">
          <a:extLst>
            <a:ext uri="{FF2B5EF4-FFF2-40B4-BE49-F238E27FC236}">
              <a16:creationId xmlns:a16="http://schemas.microsoft.com/office/drawing/2014/main" id="{982D92F0-5D33-4F47-AC27-D1E7FAC0E015}"/>
            </a:ext>
          </a:extLst>
        </xdr:cNvPr>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39" name="フローチャート: 判断 338">
          <a:extLst>
            <a:ext uri="{FF2B5EF4-FFF2-40B4-BE49-F238E27FC236}">
              <a16:creationId xmlns:a16="http://schemas.microsoft.com/office/drawing/2014/main" id="{AA9C808A-16ED-495F-AF8C-D4A4D43A1E96}"/>
            </a:ext>
          </a:extLst>
        </xdr:cNvPr>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340" name="フローチャート: 判断 339">
          <a:extLst>
            <a:ext uri="{FF2B5EF4-FFF2-40B4-BE49-F238E27FC236}">
              <a16:creationId xmlns:a16="http://schemas.microsoft.com/office/drawing/2014/main" id="{50964F03-211B-4299-A632-9E52368D8440}"/>
            </a:ext>
          </a:extLst>
        </xdr:cNvPr>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F93AD7F0-1961-4FBA-86B3-BB803E78295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4991CCCC-ACBD-49EB-8127-91BC9ACC6BD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EDC7771C-9B6C-4542-81BF-6AFE2E227DF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17239B3D-87DF-4B3F-A58A-D06B92CC23B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C15E15E8-2253-4E6C-B2E2-CC5DB2C3E17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346" name="楕円 345">
          <a:extLst>
            <a:ext uri="{FF2B5EF4-FFF2-40B4-BE49-F238E27FC236}">
              <a16:creationId xmlns:a16="http://schemas.microsoft.com/office/drawing/2014/main" id="{A30B71E5-A405-419B-B3B9-F531EB3080B6}"/>
            </a:ext>
          </a:extLst>
        </xdr:cNvPr>
        <xdr:cNvSpPr/>
      </xdr:nvSpPr>
      <xdr:spPr>
        <a:xfrm>
          <a:off x="4584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63516</xdr:rowOff>
    </xdr:from>
    <xdr:ext cx="405111" cy="259045"/>
    <xdr:sp macro="" textlink="">
      <xdr:nvSpPr>
        <xdr:cNvPr id="347" name="【市民会館】&#10;有形固定資産減価償却率該当値テキスト">
          <a:extLst>
            <a:ext uri="{FF2B5EF4-FFF2-40B4-BE49-F238E27FC236}">
              <a16:creationId xmlns:a16="http://schemas.microsoft.com/office/drawing/2014/main" id="{46956361-3645-4911-A4F6-0E7A403D57AF}"/>
            </a:ext>
          </a:extLst>
        </xdr:cNvPr>
        <xdr:cNvSpPr txBox="1"/>
      </xdr:nvSpPr>
      <xdr:spPr>
        <a:xfrm>
          <a:off x="4673600"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73025</xdr:rowOff>
    </xdr:from>
    <xdr:to>
      <xdr:col>20</xdr:col>
      <xdr:colOff>38100</xdr:colOff>
      <xdr:row>105</xdr:row>
      <xdr:rowOff>3175</xdr:rowOff>
    </xdr:to>
    <xdr:sp macro="" textlink="">
      <xdr:nvSpPr>
        <xdr:cNvPr id="348" name="楕円 347">
          <a:extLst>
            <a:ext uri="{FF2B5EF4-FFF2-40B4-BE49-F238E27FC236}">
              <a16:creationId xmlns:a16="http://schemas.microsoft.com/office/drawing/2014/main" id="{083D3CF6-F376-46B9-ABFF-D8D895E3E08B}"/>
            </a:ext>
          </a:extLst>
        </xdr:cNvPr>
        <xdr:cNvSpPr/>
      </xdr:nvSpPr>
      <xdr:spPr>
        <a:xfrm>
          <a:off x="3746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91439</xdr:rowOff>
    </xdr:from>
    <xdr:to>
      <xdr:col>24</xdr:col>
      <xdr:colOff>63500</xdr:colOff>
      <xdr:row>104</xdr:row>
      <xdr:rowOff>123825</xdr:rowOff>
    </xdr:to>
    <xdr:cxnSp macro="">
      <xdr:nvCxnSpPr>
        <xdr:cNvPr id="349" name="直線コネクタ 348">
          <a:extLst>
            <a:ext uri="{FF2B5EF4-FFF2-40B4-BE49-F238E27FC236}">
              <a16:creationId xmlns:a16="http://schemas.microsoft.com/office/drawing/2014/main" id="{896A58E0-88B1-4F35-92C8-1BF46EF8901F}"/>
            </a:ext>
          </a:extLst>
        </xdr:cNvPr>
        <xdr:cNvCxnSpPr/>
      </xdr:nvCxnSpPr>
      <xdr:spPr>
        <a:xfrm flipV="1">
          <a:off x="3797300" y="179222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153036</xdr:rowOff>
    </xdr:from>
    <xdr:to>
      <xdr:col>15</xdr:col>
      <xdr:colOff>101600</xdr:colOff>
      <xdr:row>101</xdr:row>
      <xdr:rowOff>83186</xdr:rowOff>
    </xdr:to>
    <xdr:sp macro="" textlink="">
      <xdr:nvSpPr>
        <xdr:cNvPr id="350" name="楕円 349">
          <a:extLst>
            <a:ext uri="{FF2B5EF4-FFF2-40B4-BE49-F238E27FC236}">
              <a16:creationId xmlns:a16="http://schemas.microsoft.com/office/drawing/2014/main" id="{79206BCD-743B-4969-A02A-6CB29C08379C}"/>
            </a:ext>
          </a:extLst>
        </xdr:cNvPr>
        <xdr:cNvSpPr/>
      </xdr:nvSpPr>
      <xdr:spPr>
        <a:xfrm>
          <a:off x="2857500" y="172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32386</xdr:rowOff>
    </xdr:from>
    <xdr:to>
      <xdr:col>19</xdr:col>
      <xdr:colOff>177800</xdr:colOff>
      <xdr:row>104</xdr:row>
      <xdr:rowOff>123825</xdr:rowOff>
    </xdr:to>
    <xdr:cxnSp macro="">
      <xdr:nvCxnSpPr>
        <xdr:cNvPr id="351" name="直線コネクタ 350">
          <a:extLst>
            <a:ext uri="{FF2B5EF4-FFF2-40B4-BE49-F238E27FC236}">
              <a16:creationId xmlns:a16="http://schemas.microsoft.com/office/drawing/2014/main" id="{276D0442-E10D-4C90-841C-56D0E935BF16}"/>
            </a:ext>
          </a:extLst>
        </xdr:cNvPr>
        <xdr:cNvCxnSpPr/>
      </xdr:nvCxnSpPr>
      <xdr:spPr>
        <a:xfrm>
          <a:off x="2908300" y="17348836"/>
          <a:ext cx="889000" cy="60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85741</xdr:rowOff>
    </xdr:from>
    <xdr:ext cx="405111" cy="259045"/>
    <xdr:sp macro="" textlink="">
      <xdr:nvSpPr>
        <xdr:cNvPr id="352" name="n_1aveValue【市民会館】&#10;有形固定資産減価償却率">
          <a:extLst>
            <a:ext uri="{FF2B5EF4-FFF2-40B4-BE49-F238E27FC236}">
              <a16:creationId xmlns:a16="http://schemas.microsoft.com/office/drawing/2014/main" id="{372F84C7-26DD-4C76-B4A2-169277C3C6BA}"/>
            </a:ext>
          </a:extLst>
        </xdr:cNvPr>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114316</xdr:rowOff>
    </xdr:from>
    <xdr:ext cx="405111" cy="259045"/>
    <xdr:sp macro="" textlink="">
      <xdr:nvSpPr>
        <xdr:cNvPr id="353" name="n_2aveValue【市民会館】&#10;有形固定資産減価償却率">
          <a:extLst>
            <a:ext uri="{FF2B5EF4-FFF2-40B4-BE49-F238E27FC236}">
              <a16:creationId xmlns:a16="http://schemas.microsoft.com/office/drawing/2014/main" id="{267EBB18-729A-490E-8E9D-88B0B0110C3A}"/>
            </a:ext>
          </a:extLst>
        </xdr:cNvPr>
        <xdr:cNvSpPr txBox="1"/>
      </xdr:nvSpPr>
      <xdr:spPr>
        <a:xfrm>
          <a:off x="2705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19702</xdr:rowOff>
    </xdr:from>
    <xdr:ext cx="405111" cy="259045"/>
    <xdr:sp macro="" textlink="">
      <xdr:nvSpPr>
        <xdr:cNvPr id="354" name="n_1mainValue【市民会館】&#10;有形固定資産減価償却率">
          <a:extLst>
            <a:ext uri="{FF2B5EF4-FFF2-40B4-BE49-F238E27FC236}">
              <a16:creationId xmlns:a16="http://schemas.microsoft.com/office/drawing/2014/main" id="{5CDDD180-8E62-491F-A350-15BC2B547328}"/>
            </a:ext>
          </a:extLst>
        </xdr:cNvPr>
        <xdr:cNvSpPr txBox="1"/>
      </xdr:nvSpPr>
      <xdr:spPr>
        <a:xfrm>
          <a:off x="35820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99713</xdr:rowOff>
    </xdr:from>
    <xdr:ext cx="405111" cy="259045"/>
    <xdr:sp macro="" textlink="">
      <xdr:nvSpPr>
        <xdr:cNvPr id="355" name="n_2mainValue【市民会館】&#10;有形固定資産減価償却率">
          <a:extLst>
            <a:ext uri="{FF2B5EF4-FFF2-40B4-BE49-F238E27FC236}">
              <a16:creationId xmlns:a16="http://schemas.microsoft.com/office/drawing/2014/main" id="{939650BA-3357-4A3B-AA0A-84C06B68C8E2}"/>
            </a:ext>
          </a:extLst>
        </xdr:cNvPr>
        <xdr:cNvSpPr txBox="1"/>
      </xdr:nvSpPr>
      <xdr:spPr>
        <a:xfrm>
          <a:off x="2705744" y="1707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a:extLst>
            <a:ext uri="{FF2B5EF4-FFF2-40B4-BE49-F238E27FC236}">
              <a16:creationId xmlns:a16="http://schemas.microsoft.com/office/drawing/2014/main" id="{78D7F0AB-67E1-4766-9A6C-98EE7F24363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a:extLst>
            <a:ext uri="{FF2B5EF4-FFF2-40B4-BE49-F238E27FC236}">
              <a16:creationId xmlns:a16="http://schemas.microsoft.com/office/drawing/2014/main" id="{D4E43988-2057-4CB8-BCFE-E2525467B62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a:extLst>
            <a:ext uri="{FF2B5EF4-FFF2-40B4-BE49-F238E27FC236}">
              <a16:creationId xmlns:a16="http://schemas.microsoft.com/office/drawing/2014/main" id="{528329C9-8CEE-4BF9-8012-C8C00716330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a:extLst>
            <a:ext uri="{FF2B5EF4-FFF2-40B4-BE49-F238E27FC236}">
              <a16:creationId xmlns:a16="http://schemas.microsoft.com/office/drawing/2014/main" id="{3A413AEB-A00C-40DA-AD36-9015B010454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a:extLst>
            <a:ext uri="{FF2B5EF4-FFF2-40B4-BE49-F238E27FC236}">
              <a16:creationId xmlns:a16="http://schemas.microsoft.com/office/drawing/2014/main" id="{5DCACD7B-F44E-4022-B16C-5E3F89C9515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a:extLst>
            <a:ext uri="{FF2B5EF4-FFF2-40B4-BE49-F238E27FC236}">
              <a16:creationId xmlns:a16="http://schemas.microsoft.com/office/drawing/2014/main" id="{BADC3CA1-AA66-46B2-B05E-A59F469EF62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a:extLst>
            <a:ext uri="{FF2B5EF4-FFF2-40B4-BE49-F238E27FC236}">
              <a16:creationId xmlns:a16="http://schemas.microsoft.com/office/drawing/2014/main" id="{43BDD8E1-3DF0-4A4A-AFA0-B9CE25171F6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a:extLst>
            <a:ext uri="{FF2B5EF4-FFF2-40B4-BE49-F238E27FC236}">
              <a16:creationId xmlns:a16="http://schemas.microsoft.com/office/drawing/2014/main" id="{DC03497D-1A77-4436-89EE-48C09957F3A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4" name="テキスト ボックス 363">
          <a:extLst>
            <a:ext uri="{FF2B5EF4-FFF2-40B4-BE49-F238E27FC236}">
              <a16:creationId xmlns:a16="http://schemas.microsoft.com/office/drawing/2014/main" id="{64BD5EE0-B7AA-4EC5-B633-4A55D6B6287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5" name="直線コネクタ 364">
          <a:extLst>
            <a:ext uri="{FF2B5EF4-FFF2-40B4-BE49-F238E27FC236}">
              <a16:creationId xmlns:a16="http://schemas.microsoft.com/office/drawing/2014/main" id="{022FCC15-3521-4BD1-973B-1CECE443107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6" name="直線コネクタ 365">
          <a:extLst>
            <a:ext uri="{FF2B5EF4-FFF2-40B4-BE49-F238E27FC236}">
              <a16:creationId xmlns:a16="http://schemas.microsoft.com/office/drawing/2014/main" id="{5CD0032A-9E89-4FE1-A6C5-596C481D20C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7" name="テキスト ボックス 366">
          <a:extLst>
            <a:ext uri="{FF2B5EF4-FFF2-40B4-BE49-F238E27FC236}">
              <a16:creationId xmlns:a16="http://schemas.microsoft.com/office/drawing/2014/main" id="{2D057E53-0530-407E-AD41-00082892AB1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8" name="直線コネクタ 367">
          <a:extLst>
            <a:ext uri="{FF2B5EF4-FFF2-40B4-BE49-F238E27FC236}">
              <a16:creationId xmlns:a16="http://schemas.microsoft.com/office/drawing/2014/main" id="{BA5B7F83-597D-4557-B449-77B5D26B41F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9" name="テキスト ボックス 368">
          <a:extLst>
            <a:ext uri="{FF2B5EF4-FFF2-40B4-BE49-F238E27FC236}">
              <a16:creationId xmlns:a16="http://schemas.microsoft.com/office/drawing/2014/main" id="{271EB476-AD62-4DF7-AB70-488EA0E56EB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0" name="直線コネクタ 369">
          <a:extLst>
            <a:ext uri="{FF2B5EF4-FFF2-40B4-BE49-F238E27FC236}">
              <a16:creationId xmlns:a16="http://schemas.microsoft.com/office/drawing/2014/main" id="{0CB93833-1E12-4096-9A5A-F509B84666D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1" name="テキスト ボックス 370">
          <a:extLst>
            <a:ext uri="{FF2B5EF4-FFF2-40B4-BE49-F238E27FC236}">
              <a16:creationId xmlns:a16="http://schemas.microsoft.com/office/drawing/2014/main" id="{2DC2C613-6C13-414D-8C88-54CED40B212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2" name="直線コネクタ 371">
          <a:extLst>
            <a:ext uri="{FF2B5EF4-FFF2-40B4-BE49-F238E27FC236}">
              <a16:creationId xmlns:a16="http://schemas.microsoft.com/office/drawing/2014/main" id="{55062D8A-3600-4D13-AA9D-091A439EDF9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3" name="テキスト ボックス 372">
          <a:extLst>
            <a:ext uri="{FF2B5EF4-FFF2-40B4-BE49-F238E27FC236}">
              <a16:creationId xmlns:a16="http://schemas.microsoft.com/office/drawing/2014/main" id="{73C28FD5-262C-42EA-A0A7-F68F8D7733E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4" name="直線コネクタ 373">
          <a:extLst>
            <a:ext uri="{FF2B5EF4-FFF2-40B4-BE49-F238E27FC236}">
              <a16:creationId xmlns:a16="http://schemas.microsoft.com/office/drawing/2014/main" id="{120F5BFC-19D8-49C9-9149-575F4B4EA18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5" name="テキスト ボックス 374">
          <a:extLst>
            <a:ext uri="{FF2B5EF4-FFF2-40B4-BE49-F238E27FC236}">
              <a16:creationId xmlns:a16="http://schemas.microsoft.com/office/drawing/2014/main" id="{77EAE3C6-6C13-4102-8000-8392CE68B69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6" name="直線コネクタ 375">
          <a:extLst>
            <a:ext uri="{FF2B5EF4-FFF2-40B4-BE49-F238E27FC236}">
              <a16:creationId xmlns:a16="http://schemas.microsoft.com/office/drawing/2014/main" id="{77367B6F-7A34-4526-9AC2-75E589E203A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7" name="テキスト ボックス 376">
          <a:extLst>
            <a:ext uri="{FF2B5EF4-FFF2-40B4-BE49-F238E27FC236}">
              <a16:creationId xmlns:a16="http://schemas.microsoft.com/office/drawing/2014/main" id="{C831F5DD-CDFC-4891-B468-137D5FB2704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8" name="【市民会館】&#10;一人当たり面積グラフ枠">
          <a:extLst>
            <a:ext uri="{FF2B5EF4-FFF2-40B4-BE49-F238E27FC236}">
              <a16:creationId xmlns:a16="http://schemas.microsoft.com/office/drawing/2014/main" id="{B7A55467-951F-44AB-9537-04D3FB8EEAC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79" name="直線コネクタ 378">
          <a:extLst>
            <a:ext uri="{FF2B5EF4-FFF2-40B4-BE49-F238E27FC236}">
              <a16:creationId xmlns:a16="http://schemas.microsoft.com/office/drawing/2014/main" id="{26C0762F-E875-4797-BC8E-50560B6AB8FA}"/>
            </a:ext>
          </a:extLst>
        </xdr:cNvPr>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80" name="【市民会館】&#10;一人当たり面積最小値テキスト">
          <a:extLst>
            <a:ext uri="{FF2B5EF4-FFF2-40B4-BE49-F238E27FC236}">
              <a16:creationId xmlns:a16="http://schemas.microsoft.com/office/drawing/2014/main" id="{910883D5-05CE-494A-8024-08D2E2D08E0A}"/>
            </a:ext>
          </a:extLst>
        </xdr:cNvPr>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81" name="直線コネクタ 380">
          <a:extLst>
            <a:ext uri="{FF2B5EF4-FFF2-40B4-BE49-F238E27FC236}">
              <a16:creationId xmlns:a16="http://schemas.microsoft.com/office/drawing/2014/main" id="{003FA09D-37BC-4956-A9D0-5CA280643DC7}"/>
            </a:ext>
          </a:extLst>
        </xdr:cNvPr>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82" name="【市民会館】&#10;一人当たり面積最大値テキスト">
          <a:extLst>
            <a:ext uri="{FF2B5EF4-FFF2-40B4-BE49-F238E27FC236}">
              <a16:creationId xmlns:a16="http://schemas.microsoft.com/office/drawing/2014/main" id="{71B131F2-4FDF-414D-8702-63F1B95588EE}"/>
            </a:ext>
          </a:extLst>
        </xdr:cNvPr>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83" name="直線コネクタ 382">
          <a:extLst>
            <a:ext uri="{FF2B5EF4-FFF2-40B4-BE49-F238E27FC236}">
              <a16:creationId xmlns:a16="http://schemas.microsoft.com/office/drawing/2014/main" id="{0204B823-27DB-4788-99B4-E16659862F83}"/>
            </a:ext>
          </a:extLst>
        </xdr:cNvPr>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29227</xdr:rowOff>
    </xdr:from>
    <xdr:ext cx="469744" cy="259045"/>
    <xdr:sp macro="" textlink="">
      <xdr:nvSpPr>
        <xdr:cNvPr id="384" name="【市民会館】&#10;一人当たり面積平均値テキスト">
          <a:extLst>
            <a:ext uri="{FF2B5EF4-FFF2-40B4-BE49-F238E27FC236}">
              <a16:creationId xmlns:a16="http://schemas.microsoft.com/office/drawing/2014/main" id="{E44EF04A-EF07-4353-934B-18090D78AA2A}"/>
            </a:ext>
          </a:extLst>
        </xdr:cNvPr>
        <xdr:cNvSpPr txBox="1"/>
      </xdr:nvSpPr>
      <xdr:spPr>
        <a:xfrm>
          <a:off x="10515600" y="1786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85" name="フローチャート: 判断 384">
          <a:extLst>
            <a:ext uri="{FF2B5EF4-FFF2-40B4-BE49-F238E27FC236}">
              <a16:creationId xmlns:a16="http://schemas.microsoft.com/office/drawing/2014/main" id="{BAA34840-629F-4A24-A5C5-80C2C90C70A6}"/>
            </a:ext>
          </a:extLst>
        </xdr:cNvPr>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86" name="フローチャート: 判断 385">
          <a:extLst>
            <a:ext uri="{FF2B5EF4-FFF2-40B4-BE49-F238E27FC236}">
              <a16:creationId xmlns:a16="http://schemas.microsoft.com/office/drawing/2014/main" id="{9CDEBCE4-77A7-46E0-901E-3BAAD78D8C1C}"/>
            </a:ext>
          </a:extLst>
        </xdr:cNvPr>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87" name="フローチャート: 判断 386">
          <a:extLst>
            <a:ext uri="{FF2B5EF4-FFF2-40B4-BE49-F238E27FC236}">
              <a16:creationId xmlns:a16="http://schemas.microsoft.com/office/drawing/2014/main" id="{CEB0B6E7-EE71-4CBD-A96A-6A8DF8BF8EFD}"/>
            </a:ext>
          </a:extLst>
        </xdr:cNvPr>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144F8AF1-B7C1-4CA8-B52A-C258AC9F98F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BA3A2C12-97CE-4694-9350-B732EE63BD5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42A829B2-6B24-4E38-8E07-1DE7AC38812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18D6274B-CB18-4424-9445-E08C38955DE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705888AA-DC60-47B9-A6FE-6C71B506B79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93" name="楕円 392">
          <a:extLst>
            <a:ext uri="{FF2B5EF4-FFF2-40B4-BE49-F238E27FC236}">
              <a16:creationId xmlns:a16="http://schemas.microsoft.com/office/drawing/2014/main" id="{51D60C55-6682-4773-BE47-403A8CF6D46F}"/>
            </a:ext>
          </a:extLst>
        </xdr:cNvPr>
        <xdr:cNvSpPr/>
      </xdr:nvSpPr>
      <xdr:spPr>
        <a:xfrm>
          <a:off x="10426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87647</xdr:rowOff>
    </xdr:from>
    <xdr:ext cx="469744" cy="259045"/>
    <xdr:sp macro="" textlink="">
      <xdr:nvSpPr>
        <xdr:cNvPr id="394" name="【市民会館】&#10;一人当たり面積該当値テキスト">
          <a:extLst>
            <a:ext uri="{FF2B5EF4-FFF2-40B4-BE49-F238E27FC236}">
              <a16:creationId xmlns:a16="http://schemas.microsoft.com/office/drawing/2014/main" id="{E576E416-B5A7-4AFC-B81B-6B72B2987AEF}"/>
            </a:ext>
          </a:extLst>
        </xdr:cNvPr>
        <xdr:cNvSpPr txBox="1"/>
      </xdr:nvSpPr>
      <xdr:spPr>
        <a:xfrm>
          <a:off x="105156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395" name="楕円 394">
          <a:extLst>
            <a:ext uri="{FF2B5EF4-FFF2-40B4-BE49-F238E27FC236}">
              <a16:creationId xmlns:a16="http://schemas.microsoft.com/office/drawing/2014/main" id="{2EE77755-DDD2-42E4-84F1-DD1FE6B5B87E}"/>
            </a:ext>
          </a:extLst>
        </xdr:cNvPr>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160020</xdr:rowOff>
    </xdr:from>
    <xdr:to>
      <xdr:col>55</xdr:col>
      <xdr:colOff>0</xdr:colOff>
      <xdr:row>106</xdr:row>
      <xdr:rowOff>167639</xdr:rowOff>
    </xdr:to>
    <xdr:cxnSp macro="">
      <xdr:nvCxnSpPr>
        <xdr:cNvPr id="396" name="直線コネクタ 395">
          <a:extLst>
            <a:ext uri="{FF2B5EF4-FFF2-40B4-BE49-F238E27FC236}">
              <a16:creationId xmlns:a16="http://schemas.microsoft.com/office/drawing/2014/main" id="{35BFE899-E2BE-4492-8BD1-99B5ABF4925F}"/>
            </a:ext>
          </a:extLst>
        </xdr:cNvPr>
        <xdr:cNvCxnSpPr/>
      </xdr:nvCxnSpPr>
      <xdr:spPr>
        <a:xfrm flipV="1">
          <a:off x="9639300" y="183337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397" name="楕円 396">
          <a:extLst>
            <a:ext uri="{FF2B5EF4-FFF2-40B4-BE49-F238E27FC236}">
              <a16:creationId xmlns:a16="http://schemas.microsoft.com/office/drawing/2014/main" id="{E5ABA8C4-16DC-44B4-9AC3-8363E42A30F0}"/>
            </a:ext>
          </a:extLst>
        </xdr:cNvPr>
        <xdr:cNvSpPr/>
      </xdr:nvSpPr>
      <xdr:spPr>
        <a:xfrm>
          <a:off x="869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106</xdr:row>
      <xdr:rowOff>167639</xdr:rowOff>
    </xdr:to>
    <xdr:cxnSp macro="">
      <xdr:nvCxnSpPr>
        <xdr:cNvPr id="398" name="直線コネクタ 397">
          <a:extLst>
            <a:ext uri="{FF2B5EF4-FFF2-40B4-BE49-F238E27FC236}">
              <a16:creationId xmlns:a16="http://schemas.microsoft.com/office/drawing/2014/main" id="{9A84C2AB-D2E5-44A0-9031-8BB86EC918FD}"/>
            </a:ext>
          </a:extLst>
        </xdr:cNvPr>
        <xdr:cNvCxnSpPr/>
      </xdr:nvCxnSpPr>
      <xdr:spPr>
        <a:xfrm>
          <a:off x="8750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399" name="n_1aveValue【市民会館】&#10;一人当たり面積">
          <a:extLst>
            <a:ext uri="{FF2B5EF4-FFF2-40B4-BE49-F238E27FC236}">
              <a16:creationId xmlns:a16="http://schemas.microsoft.com/office/drawing/2014/main" id="{057E7EF1-6972-4655-BC0F-8CAADC2B0A61}"/>
            </a:ext>
          </a:extLst>
        </xdr:cNvPr>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400" name="n_2aveValue【市民会館】&#10;一人当たり面積">
          <a:extLst>
            <a:ext uri="{FF2B5EF4-FFF2-40B4-BE49-F238E27FC236}">
              <a16:creationId xmlns:a16="http://schemas.microsoft.com/office/drawing/2014/main" id="{0870822A-31E1-4087-A2DF-9FC619D91B36}"/>
            </a:ext>
          </a:extLst>
        </xdr:cNvPr>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01" name="n_1mainValue【市民会館】&#10;一人当たり面積">
          <a:extLst>
            <a:ext uri="{FF2B5EF4-FFF2-40B4-BE49-F238E27FC236}">
              <a16:creationId xmlns:a16="http://schemas.microsoft.com/office/drawing/2014/main" id="{A9530667-984C-465B-B108-DF873619923D}"/>
            </a:ext>
          </a:extLst>
        </xdr:cNvPr>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402" name="n_2mainValue【市民会館】&#10;一人当たり面積">
          <a:extLst>
            <a:ext uri="{FF2B5EF4-FFF2-40B4-BE49-F238E27FC236}">
              <a16:creationId xmlns:a16="http://schemas.microsoft.com/office/drawing/2014/main" id="{40685851-30BA-464B-95C5-D35A94CA22BB}"/>
            </a:ext>
          </a:extLst>
        </xdr:cNvPr>
        <xdr:cNvSpPr txBox="1"/>
      </xdr:nvSpPr>
      <xdr:spPr>
        <a:xfrm>
          <a:off x="8515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3" name="正方形/長方形 402">
          <a:extLst>
            <a:ext uri="{FF2B5EF4-FFF2-40B4-BE49-F238E27FC236}">
              <a16:creationId xmlns:a16="http://schemas.microsoft.com/office/drawing/2014/main" id="{829C98C4-F46B-4105-8385-6EABA10EC41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4" name="正方形/長方形 403">
          <a:extLst>
            <a:ext uri="{FF2B5EF4-FFF2-40B4-BE49-F238E27FC236}">
              <a16:creationId xmlns:a16="http://schemas.microsoft.com/office/drawing/2014/main" id="{876710AB-8A67-4E6E-B519-812A62E896B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5" name="正方形/長方形 404">
          <a:extLst>
            <a:ext uri="{FF2B5EF4-FFF2-40B4-BE49-F238E27FC236}">
              <a16:creationId xmlns:a16="http://schemas.microsoft.com/office/drawing/2014/main" id="{913AE067-87B9-4230-AD05-C3EC7F35299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6" name="正方形/長方形 405">
          <a:extLst>
            <a:ext uri="{FF2B5EF4-FFF2-40B4-BE49-F238E27FC236}">
              <a16:creationId xmlns:a16="http://schemas.microsoft.com/office/drawing/2014/main" id="{A10C89D2-46B2-4AB7-91D2-01E754C56FE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7" name="正方形/長方形 406">
          <a:extLst>
            <a:ext uri="{FF2B5EF4-FFF2-40B4-BE49-F238E27FC236}">
              <a16:creationId xmlns:a16="http://schemas.microsoft.com/office/drawing/2014/main" id="{2CC7F03B-37CF-4CC7-B18F-978B0AAC777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8" name="正方形/長方形 407">
          <a:extLst>
            <a:ext uri="{FF2B5EF4-FFF2-40B4-BE49-F238E27FC236}">
              <a16:creationId xmlns:a16="http://schemas.microsoft.com/office/drawing/2014/main" id="{3FA17EEF-6483-41A0-91AD-9FD03085F3F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9" name="正方形/長方形 408">
          <a:extLst>
            <a:ext uri="{FF2B5EF4-FFF2-40B4-BE49-F238E27FC236}">
              <a16:creationId xmlns:a16="http://schemas.microsoft.com/office/drawing/2014/main" id="{B6F568C9-9303-4D59-9F5A-ED211FD8F26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正方形/長方形 409">
          <a:extLst>
            <a:ext uri="{FF2B5EF4-FFF2-40B4-BE49-F238E27FC236}">
              <a16:creationId xmlns:a16="http://schemas.microsoft.com/office/drawing/2014/main" id="{D33FDEFD-3327-4892-8376-EED7F83C66B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1" name="テキスト ボックス 410">
          <a:extLst>
            <a:ext uri="{FF2B5EF4-FFF2-40B4-BE49-F238E27FC236}">
              <a16:creationId xmlns:a16="http://schemas.microsoft.com/office/drawing/2014/main" id="{CC8A4E1A-5DA3-40FE-89D3-28E1C3179A6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2" name="直線コネクタ 411">
          <a:extLst>
            <a:ext uri="{FF2B5EF4-FFF2-40B4-BE49-F238E27FC236}">
              <a16:creationId xmlns:a16="http://schemas.microsoft.com/office/drawing/2014/main" id="{3B002992-4D01-41DF-9444-939D71F7BD5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3" name="テキスト ボックス 412">
          <a:extLst>
            <a:ext uri="{FF2B5EF4-FFF2-40B4-BE49-F238E27FC236}">
              <a16:creationId xmlns:a16="http://schemas.microsoft.com/office/drawing/2014/main" id="{1293B2A9-4119-4BDB-A586-EE8B47169A6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4" name="直線コネクタ 413">
          <a:extLst>
            <a:ext uri="{FF2B5EF4-FFF2-40B4-BE49-F238E27FC236}">
              <a16:creationId xmlns:a16="http://schemas.microsoft.com/office/drawing/2014/main" id="{A090BAD1-314A-486E-A189-605B5D0F18E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5" name="テキスト ボックス 414">
          <a:extLst>
            <a:ext uri="{FF2B5EF4-FFF2-40B4-BE49-F238E27FC236}">
              <a16:creationId xmlns:a16="http://schemas.microsoft.com/office/drawing/2014/main" id="{D70A7717-9CA6-4354-AF3B-6962A4324B3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6" name="直線コネクタ 415">
          <a:extLst>
            <a:ext uri="{FF2B5EF4-FFF2-40B4-BE49-F238E27FC236}">
              <a16:creationId xmlns:a16="http://schemas.microsoft.com/office/drawing/2014/main" id="{B03BA8CD-EA8E-47F9-BEE5-83C75B640C0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7" name="テキスト ボックス 416">
          <a:extLst>
            <a:ext uri="{FF2B5EF4-FFF2-40B4-BE49-F238E27FC236}">
              <a16:creationId xmlns:a16="http://schemas.microsoft.com/office/drawing/2014/main" id="{E6BB65AF-9EA9-4B7F-94A0-FA4C86518C2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8" name="直線コネクタ 417">
          <a:extLst>
            <a:ext uri="{FF2B5EF4-FFF2-40B4-BE49-F238E27FC236}">
              <a16:creationId xmlns:a16="http://schemas.microsoft.com/office/drawing/2014/main" id="{47C80C75-303C-4CE4-81C5-4E38F795EDF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9" name="テキスト ボックス 418">
          <a:extLst>
            <a:ext uri="{FF2B5EF4-FFF2-40B4-BE49-F238E27FC236}">
              <a16:creationId xmlns:a16="http://schemas.microsoft.com/office/drawing/2014/main" id="{68090D15-5272-4375-B86E-9F6B191A464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0" name="直線コネクタ 419">
          <a:extLst>
            <a:ext uri="{FF2B5EF4-FFF2-40B4-BE49-F238E27FC236}">
              <a16:creationId xmlns:a16="http://schemas.microsoft.com/office/drawing/2014/main" id="{3CE81991-65B2-45C7-B52F-0B5D120F04C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1" name="テキスト ボックス 420">
          <a:extLst>
            <a:ext uri="{FF2B5EF4-FFF2-40B4-BE49-F238E27FC236}">
              <a16:creationId xmlns:a16="http://schemas.microsoft.com/office/drawing/2014/main" id="{85F17394-B099-4005-A12F-05462695528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2" name="直線コネクタ 421">
          <a:extLst>
            <a:ext uri="{FF2B5EF4-FFF2-40B4-BE49-F238E27FC236}">
              <a16:creationId xmlns:a16="http://schemas.microsoft.com/office/drawing/2014/main" id="{12A2C119-C3F4-4285-B4BE-F31FBFC0A2E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3" name="テキスト ボックス 422">
          <a:extLst>
            <a:ext uri="{FF2B5EF4-FFF2-40B4-BE49-F238E27FC236}">
              <a16:creationId xmlns:a16="http://schemas.microsoft.com/office/drawing/2014/main" id="{AC5D178F-7005-4EC3-9098-A7A439EE64D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4" name="直線コネクタ 423">
          <a:extLst>
            <a:ext uri="{FF2B5EF4-FFF2-40B4-BE49-F238E27FC236}">
              <a16:creationId xmlns:a16="http://schemas.microsoft.com/office/drawing/2014/main" id="{0ADD4C74-059E-4CEB-8723-C8D0D246F3E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5" name="テキスト ボックス 424">
          <a:extLst>
            <a:ext uri="{FF2B5EF4-FFF2-40B4-BE49-F238E27FC236}">
              <a16:creationId xmlns:a16="http://schemas.microsoft.com/office/drawing/2014/main" id="{B7830733-D0E7-4B9B-ACDA-81D4349DE94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6" name="【一般廃棄物処理施設】&#10;有形固定資産減価償却率グラフ枠">
          <a:extLst>
            <a:ext uri="{FF2B5EF4-FFF2-40B4-BE49-F238E27FC236}">
              <a16:creationId xmlns:a16="http://schemas.microsoft.com/office/drawing/2014/main" id="{6507EF91-71FE-4261-BB43-CA8E6424D8D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22860</xdr:rowOff>
    </xdr:from>
    <xdr:to>
      <xdr:col>85</xdr:col>
      <xdr:colOff>126364</xdr:colOff>
      <xdr:row>41</xdr:row>
      <xdr:rowOff>135255</xdr:rowOff>
    </xdr:to>
    <xdr:cxnSp macro="">
      <xdr:nvCxnSpPr>
        <xdr:cNvPr id="427" name="直線コネクタ 426">
          <a:extLst>
            <a:ext uri="{FF2B5EF4-FFF2-40B4-BE49-F238E27FC236}">
              <a16:creationId xmlns:a16="http://schemas.microsoft.com/office/drawing/2014/main" id="{516E39A6-D62C-4EA4-BE84-00697A77AACB}"/>
            </a:ext>
          </a:extLst>
        </xdr:cNvPr>
        <xdr:cNvCxnSpPr/>
      </xdr:nvCxnSpPr>
      <xdr:spPr>
        <a:xfrm flipV="1">
          <a:off x="16318864" y="602361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428" name="【一般廃棄物処理施設】&#10;有形固定資産減価償却率最小値テキスト">
          <a:extLst>
            <a:ext uri="{FF2B5EF4-FFF2-40B4-BE49-F238E27FC236}">
              <a16:creationId xmlns:a16="http://schemas.microsoft.com/office/drawing/2014/main" id="{2FE881CC-F3DA-4625-BBC7-7418BF95AF3D}"/>
            </a:ext>
          </a:extLst>
        </xdr:cNvPr>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429" name="直線コネクタ 428">
          <a:extLst>
            <a:ext uri="{FF2B5EF4-FFF2-40B4-BE49-F238E27FC236}">
              <a16:creationId xmlns:a16="http://schemas.microsoft.com/office/drawing/2014/main" id="{9B4F27AD-26AE-4D72-A131-F20070D5A3D6}"/>
            </a:ext>
          </a:extLst>
        </xdr:cNvPr>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140987</xdr:rowOff>
    </xdr:from>
    <xdr:ext cx="405111" cy="259045"/>
    <xdr:sp macro="" textlink="">
      <xdr:nvSpPr>
        <xdr:cNvPr id="430" name="【一般廃棄物処理施設】&#10;有形固定資産減価償却率最大値テキスト">
          <a:extLst>
            <a:ext uri="{FF2B5EF4-FFF2-40B4-BE49-F238E27FC236}">
              <a16:creationId xmlns:a16="http://schemas.microsoft.com/office/drawing/2014/main" id="{A4E2F854-AA19-4F12-8DB1-D78730B0E912}"/>
            </a:ext>
          </a:extLst>
        </xdr:cNvPr>
        <xdr:cNvSpPr txBox="1"/>
      </xdr:nvSpPr>
      <xdr:spPr>
        <a:xfrm>
          <a:off x="16357600" y="579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22860</xdr:rowOff>
    </xdr:from>
    <xdr:to>
      <xdr:col>86</xdr:col>
      <xdr:colOff>25400</xdr:colOff>
      <xdr:row>35</xdr:row>
      <xdr:rowOff>22860</xdr:rowOff>
    </xdr:to>
    <xdr:cxnSp macro="">
      <xdr:nvCxnSpPr>
        <xdr:cNvPr id="431" name="直線コネクタ 430">
          <a:extLst>
            <a:ext uri="{FF2B5EF4-FFF2-40B4-BE49-F238E27FC236}">
              <a16:creationId xmlns:a16="http://schemas.microsoft.com/office/drawing/2014/main" id="{C2CD44B2-3DA0-4193-AA16-7981F7BC4DDB}"/>
            </a:ext>
          </a:extLst>
        </xdr:cNvPr>
        <xdr:cNvCxnSpPr/>
      </xdr:nvCxnSpPr>
      <xdr:spPr>
        <a:xfrm>
          <a:off x="16230600" y="6023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51452</xdr:rowOff>
    </xdr:from>
    <xdr:ext cx="405111" cy="259045"/>
    <xdr:sp macro="" textlink="">
      <xdr:nvSpPr>
        <xdr:cNvPr id="432" name="【一般廃棄物処理施設】&#10;有形固定資産減価償却率平均値テキスト">
          <a:extLst>
            <a:ext uri="{FF2B5EF4-FFF2-40B4-BE49-F238E27FC236}">
              <a16:creationId xmlns:a16="http://schemas.microsoft.com/office/drawing/2014/main" id="{1C2F976A-14FD-4068-B3F5-0C0CECD501B8}"/>
            </a:ext>
          </a:extLst>
        </xdr:cNvPr>
        <xdr:cNvSpPr txBox="1"/>
      </xdr:nvSpPr>
      <xdr:spPr>
        <a:xfrm>
          <a:off x="16357600" y="656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73025</xdr:rowOff>
    </xdr:from>
    <xdr:to>
      <xdr:col>85</xdr:col>
      <xdr:colOff>177800</xdr:colOff>
      <xdr:row>39</xdr:row>
      <xdr:rowOff>3175</xdr:rowOff>
    </xdr:to>
    <xdr:sp macro="" textlink="">
      <xdr:nvSpPr>
        <xdr:cNvPr id="433" name="フローチャート: 判断 432">
          <a:extLst>
            <a:ext uri="{FF2B5EF4-FFF2-40B4-BE49-F238E27FC236}">
              <a16:creationId xmlns:a16="http://schemas.microsoft.com/office/drawing/2014/main" id="{4BC56BCC-7CBA-4813-9428-58E97E32C535}"/>
            </a:ext>
          </a:extLst>
        </xdr:cNvPr>
        <xdr:cNvSpPr/>
      </xdr:nvSpPr>
      <xdr:spPr>
        <a:xfrm>
          <a:off x="162687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434" name="フローチャート: 判断 433">
          <a:extLst>
            <a:ext uri="{FF2B5EF4-FFF2-40B4-BE49-F238E27FC236}">
              <a16:creationId xmlns:a16="http://schemas.microsoft.com/office/drawing/2014/main" id="{9BC5B564-DEF7-4AB3-904C-314A26BEFD6C}"/>
            </a:ext>
          </a:extLst>
        </xdr:cNvPr>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120650</xdr:rowOff>
    </xdr:from>
    <xdr:to>
      <xdr:col>76</xdr:col>
      <xdr:colOff>165100</xdr:colOff>
      <xdr:row>39</xdr:row>
      <xdr:rowOff>50800</xdr:rowOff>
    </xdr:to>
    <xdr:sp macro="" textlink="">
      <xdr:nvSpPr>
        <xdr:cNvPr id="435" name="フローチャート: 判断 434">
          <a:extLst>
            <a:ext uri="{FF2B5EF4-FFF2-40B4-BE49-F238E27FC236}">
              <a16:creationId xmlns:a16="http://schemas.microsoft.com/office/drawing/2014/main" id="{5161A4C6-09A8-4DF6-8679-0CE7ADCAD9F1}"/>
            </a:ext>
          </a:extLst>
        </xdr:cNvPr>
        <xdr:cNvSpPr/>
      </xdr:nvSpPr>
      <xdr:spPr>
        <a:xfrm>
          <a:off x="14541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D23C81C-E59D-4778-89BF-54852D612CC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F0FBD594-352A-4436-9217-51B15E902EC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A63EF5CD-BBD7-4A2B-AAAD-48220293533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4E537F9C-7ACF-4B54-92ED-E34A28D1EFE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756FA882-00A5-4F24-90B5-69506930EDD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xdr:rowOff>
    </xdr:from>
    <xdr:to>
      <xdr:col>85</xdr:col>
      <xdr:colOff>177800</xdr:colOff>
      <xdr:row>35</xdr:row>
      <xdr:rowOff>104140</xdr:rowOff>
    </xdr:to>
    <xdr:sp macro="" textlink="">
      <xdr:nvSpPr>
        <xdr:cNvPr id="441" name="楕円 440">
          <a:extLst>
            <a:ext uri="{FF2B5EF4-FFF2-40B4-BE49-F238E27FC236}">
              <a16:creationId xmlns:a16="http://schemas.microsoft.com/office/drawing/2014/main" id="{09AF4B11-4355-468B-ACAB-3B3E087DA2F4}"/>
            </a:ext>
          </a:extLst>
        </xdr:cNvPr>
        <xdr:cNvSpPr/>
      </xdr:nvSpPr>
      <xdr:spPr>
        <a:xfrm>
          <a:off x="16268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96537</xdr:rowOff>
    </xdr:from>
    <xdr:ext cx="405111" cy="259045"/>
    <xdr:sp macro="" textlink="">
      <xdr:nvSpPr>
        <xdr:cNvPr id="442" name="【一般廃棄物処理施設】&#10;有形固定資産減価償却率該当値テキスト">
          <a:extLst>
            <a:ext uri="{FF2B5EF4-FFF2-40B4-BE49-F238E27FC236}">
              <a16:creationId xmlns:a16="http://schemas.microsoft.com/office/drawing/2014/main" id="{917930C7-5A34-4197-A91E-A12758282B57}"/>
            </a:ext>
          </a:extLst>
        </xdr:cNvPr>
        <xdr:cNvSpPr txBox="1"/>
      </xdr:nvSpPr>
      <xdr:spPr>
        <a:xfrm>
          <a:off x="16357600" y="5925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34925</xdr:rowOff>
    </xdr:from>
    <xdr:to>
      <xdr:col>81</xdr:col>
      <xdr:colOff>101600</xdr:colOff>
      <xdr:row>35</xdr:row>
      <xdr:rowOff>136525</xdr:rowOff>
    </xdr:to>
    <xdr:sp macro="" textlink="">
      <xdr:nvSpPr>
        <xdr:cNvPr id="443" name="楕円 442">
          <a:extLst>
            <a:ext uri="{FF2B5EF4-FFF2-40B4-BE49-F238E27FC236}">
              <a16:creationId xmlns:a16="http://schemas.microsoft.com/office/drawing/2014/main" id="{12A62F0D-DCD6-4269-BBD8-E0947FCFF42E}"/>
            </a:ext>
          </a:extLst>
        </xdr:cNvPr>
        <xdr:cNvSpPr/>
      </xdr:nvSpPr>
      <xdr:spPr>
        <a:xfrm>
          <a:off x="15430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53340</xdr:rowOff>
    </xdr:from>
    <xdr:to>
      <xdr:col>85</xdr:col>
      <xdr:colOff>127000</xdr:colOff>
      <xdr:row>35</xdr:row>
      <xdr:rowOff>85725</xdr:rowOff>
    </xdr:to>
    <xdr:cxnSp macro="">
      <xdr:nvCxnSpPr>
        <xdr:cNvPr id="444" name="直線コネクタ 443">
          <a:extLst>
            <a:ext uri="{FF2B5EF4-FFF2-40B4-BE49-F238E27FC236}">
              <a16:creationId xmlns:a16="http://schemas.microsoft.com/office/drawing/2014/main" id="{9AC76408-6AF6-4580-8B5E-53B092DA2DAE}"/>
            </a:ext>
          </a:extLst>
        </xdr:cNvPr>
        <xdr:cNvCxnSpPr/>
      </xdr:nvCxnSpPr>
      <xdr:spPr>
        <a:xfrm flipV="1">
          <a:off x="15481300" y="60540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4445</xdr:rowOff>
    </xdr:from>
    <xdr:to>
      <xdr:col>76</xdr:col>
      <xdr:colOff>165100</xdr:colOff>
      <xdr:row>34</xdr:row>
      <xdr:rowOff>106045</xdr:rowOff>
    </xdr:to>
    <xdr:sp macro="" textlink="">
      <xdr:nvSpPr>
        <xdr:cNvPr id="445" name="楕円 444">
          <a:extLst>
            <a:ext uri="{FF2B5EF4-FFF2-40B4-BE49-F238E27FC236}">
              <a16:creationId xmlns:a16="http://schemas.microsoft.com/office/drawing/2014/main" id="{E53E83AA-5C16-4BDC-B9B3-00B74E049A21}"/>
            </a:ext>
          </a:extLst>
        </xdr:cNvPr>
        <xdr:cNvSpPr/>
      </xdr:nvSpPr>
      <xdr:spPr>
        <a:xfrm>
          <a:off x="145415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55245</xdr:rowOff>
    </xdr:from>
    <xdr:to>
      <xdr:col>81</xdr:col>
      <xdr:colOff>50800</xdr:colOff>
      <xdr:row>35</xdr:row>
      <xdr:rowOff>85725</xdr:rowOff>
    </xdr:to>
    <xdr:cxnSp macro="">
      <xdr:nvCxnSpPr>
        <xdr:cNvPr id="446" name="直線コネクタ 445">
          <a:extLst>
            <a:ext uri="{FF2B5EF4-FFF2-40B4-BE49-F238E27FC236}">
              <a16:creationId xmlns:a16="http://schemas.microsoft.com/office/drawing/2014/main" id="{57A27F44-79BD-4951-AACE-94B574D71A71}"/>
            </a:ext>
          </a:extLst>
        </xdr:cNvPr>
        <xdr:cNvCxnSpPr/>
      </xdr:nvCxnSpPr>
      <xdr:spPr>
        <a:xfrm>
          <a:off x="14592300" y="5884545"/>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70502</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id="{11476DBB-E6CA-48BB-8108-877EFEB6CB0C}"/>
            </a:ext>
          </a:extLst>
        </xdr:cNvPr>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41927</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id="{E615129E-495E-4724-AEE7-EF84E8B7E657}"/>
            </a:ext>
          </a:extLst>
        </xdr:cNvPr>
        <xdr:cNvSpPr txBox="1"/>
      </xdr:nvSpPr>
      <xdr:spPr>
        <a:xfrm>
          <a:off x="14389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153052</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9FC58A71-6A89-4C48-B2F6-857D41360B85}"/>
            </a:ext>
          </a:extLst>
        </xdr:cNvPr>
        <xdr:cNvSpPr txBox="1"/>
      </xdr:nvSpPr>
      <xdr:spPr>
        <a:xfrm>
          <a:off x="152660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122572</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2FDC3AF7-AD63-4DAA-9EE7-ED2359425B06}"/>
            </a:ext>
          </a:extLst>
        </xdr:cNvPr>
        <xdr:cNvSpPr txBox="1"/>
      </xdr:nvSpPr>
      <xdr:spPr>
        <a:xfrm>
          <a:off x="14389744" y="56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2D6C3AA-4154-459A-98E6-A7DB0276F64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E1193E2B-F9A7-46E9-858B-F2F6CBB58D5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1C41E3F7-01F9-4A97-8C84-032F8C488FF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119D3DA9-7EC1-47A5-8EB1-B674649AAF5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CE2C6DEB-DF86-483A-8514-E93B131615A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21F84EDD-04AD-44F8-8D41-E5F263EFEDA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8C0FD801-B8F8-4438-BBD0-CE686513844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74E18DD0-C423-4D0B-B155-75994568974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8E4E64FA-10D9-4DD0-9827-ECAD11277C6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573BF3C2-B233-4009-9AAA-A4141CD5D73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6AABCD21-B015-4CFB-9D22-AE87E93CC23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2" name="テキスト ボックス 461">
          <a:extLst>
            <a:ext uri="{FF2B5EF4-FFF2-40B4-BE49-F238E27FC236}">
              <a16:creationId xmlns:a16="http://schemas.microsoft.com/office/drawing/2014/main" id="{E7073A79-227A-4091-8683-DEAD7E5C84D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B21289CF-74C9-449F-AC9E-8658C3D6724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4" name="テキスト ボックス 463">
          <a:extLst>
            <a:ext uri="{FF2B5EF4-FFF2-40B4-BE49-F238E27FC236}">
              <a16:creationId xmlns:a16="http://schemas.microsoft.com/office/drawing/2014/main" id="{FED2FE47-1696-4CB7-86DD-4E3E828D129C}"/>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95A6A71B-1734-44C0-B952-938A5DED37C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66" name="テキスト ボックス 465">
          <a:extLst>
            <a:ext uri="{FF2B5EF4-FFF2-40B4-BE49-F238E27FC236}">
              <a16:creationId xmlns:a16="http://schemas.microsoft.com/office/drawing/2014/main" id="{406A4692-B191-4AB1-B479-E234C69D6C5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4C8B5FFF-A0BF-43CB-8282-A2F374BBB02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68" name="テキスト ボックス 467">
          <a:extLst>
            <a:ext uri="{FF2B5EF4-FFF2-40B4-BE49-F238E27FC236}">
              <a16:creationId xmlns:a16="http://schemas.microsoft.com/office/drawing/2014/main" id="{54E59334-7D4B-47FA-9427-848F448FD46A}"/>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3C39727F-8B3B-4FB7-9AA4-9C5C6711713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0" name="テキスト ボックス 469">
          <a:extLst>
            <a:ext uri="{FF2B5EF4-FFF2-40B4-BE49-F238E27FC236}">
              <a16:creationId xmlns:a16="http://schemas.microsoft.com/office/drawing/2014/main" id="{FC9679F6-9F71-42F1-97EF-0E4698387C0A}"/>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C053E7B4-25B5-425E-82A5-86BCD31AE50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A778FE79-7260-452D-A7B6-AF32BE891CB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0F63D969-4765-43D4-82CA-A6924330196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74" name="直線コネクタ 473">
          <a:extLst>
            <a:ext uri="{FF2B5EF4-FFF2-40B4-BE49-F238E27FC236}">
              <a16:creationId xmlns:a16="http://schemas.microsoft.com/office/drawing/2014/main" id="{C6180AB3-6806-4057-927D-0F80E13B772E}"/>
            </a:ext>
          </a:extLst>
        </xdr:cNvPr>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EFDC3A95-0A29-47DC-8DCE-F546CB6FA6FA}"/>
            </a:ext>
          </a:extLst>
        </xdr:cNvPr>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76" name="直線コネクタ 475">
          <a:extLst>
            <a:ext uri="{FF2B5EF4-FFF2-40B4-BE49-F238E27FC236}">
              <a16:creationId xmlns:a16="http://schemas.microsoft.com/office/drawing/2014/main" id="{9F2DE9FE-8A53-4DF5-BC32-0B03B72F48F2}"/>
            </a:ext>
          </a:extLst>
        </xdr:cNvPr>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DC535D79-240C-42EE-9FEE-B40459F9CB23}"/>
            </a:ext>
          </a:extLst>
        </xdr:cNvPr>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78" name="直線コネクタ 477">
          <a:extLst>
            <a:ext uri="{FF2B5EF4-FFF2-40B4-BE49-F238E27FC236}">
              <a16:creationId xmlns:a16="http://schemas.microsoft.com/office/drawing/2014/main" id="{1EBAF06A-A32D-4381-9D94-902895C6E831}"/>
            </a:ext>
          </a:extLst>
        </xdr:cNvPr>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59059</xdr:rowOff>
    </xdr:from>
    <xdr:ext cx="534377" cy="259045"/>
    <xdr:sp macro="" textlink="">
      <xdr:nvSpPr>
        <xdr:cNvPr id="479" name="【一般廃棄物処理施設】&#10;一人当たり有形固定資産（償却資産）額平均値テキスト">
          <a:extLst>
            <a:ext uri="{FF2B5EF4-FFF2-40B4-BE49-F238E27FC236}">
              <a16:creationId xmlns:a16="http://schemas.microsoft.com/office/drawing/2014/main" id="{ED12BCE8-6971-49B9-BA09-88D9262A6FB2}"/>
            </a:ext>
          </a:extLst>
        </xdr:cNvPr>
        <xdr:cNvSpPr txBox="1"/>
      </xdr:nvSpPr>
      <xdr:spPr>
        <a:xfrm>
          <a:off x="22199600" y="640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80" name="フローチャート: 判断 479">
          <a:extLst>
            <a:ext uri="{FF2B5EF4-FFF2-40B4-BE49-F238E27FC236}">
              <a16:creationId xmlns:a16="http://schemas.microsoft.com/office/drawing/2014/main" id="{42D98A6A-60FC-4CE5-B788-05324B3A06CB}"/>
            </a:ext>
          </a:extLst>
        </xdr:cNvPr>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81" name="フローチャート: 判断 480">
          <a:extLst>
            <a:ext uri="{FF2B5EF4-FFF2-40B4-BE49-F238E27FC236}">
              <a16:creationId xmlns:a16="http://schemas.microsoft.com/office/drawing/2014/main" id="{ACC98F21-FAA4-42BA-B9E8-60E4B1C32781}"/>
            </a:ext>
          </a:extLst>
        </xdr:cNvPr>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82" name="フローチャート: 判断 481">
          <a:extLst>
            <a:ext uri="{FF2B5EF4-FFF2-40B4-BE49-F238E27FC236}">
              <a16:creationId xmlns:a16="http://schemas.microsoft.com/office/drawing/2014/main" id="{BA69B5C9-0FF2-4351-95F5-06CA006B1AD6}"/>
            </a:ext>
          </a:extLst>
        </xdr:cNvPr>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148AC33A-0AA6-424F-925A-4972FB5D66D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68D8EC7-2708-4154-875E-88067DA75A5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2912AC51-E073-4018-B114-B563A40A977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276FBB1-EA3F-401F-9373-92CEFAA6C1C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74CFEBB-4B89-4CF6-BDC1-F165861E595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9766</xdr:rowOff>
    </xdr:from>
    <xdr:to>
      <xdr:col>116</xdr:col>
      <xdr:colOff>114300</xdr:colOff>
      <xdr:row>41</xdr:row>
      <xdr:rowOff>111366</xdr:rowOff>
    </xdr:to>
    <xdr:sp macro="" textlink="">
      <xdr:nvSpPr>
        <xdr:cNvPr id="488" name="楕円 487">
          <a:extLst>
            <a:ext uri="{FF2B5EF4-FFF2-40B4-BE49-F238E27FC236}">
              <a16:creationId xmlns:a16="http://schemas.microsoft.com/office/drawing/2014/main" id="{29BDCEF2-D248-4E4D-816C-3B1B4A54BA3E}"/>
            </a:ext>
          </a:extLst>
        </xdr:cNvPr>
        <xdr:cNvSpPr/>
      </xdr:nvSpPr>
      <xdr:spPr>
        <a:xfrm>
          <a:off x="22110700" y="703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96143</xdr:rowOff>
    </xdr:from>
    <xdr:ext cx="534377" cy="259045"/>
    <xdr:sp macro="" textlink="">
      <xdr:nvSpPr>
        <xdr:cNvPr id="489" name="【一般廃棄物処理施設】&#10;一人当たり有形固定資産（償却資産）額該当値テキスト">
          <a:extLst>
            <a:ext uri="{FF2B5EF4-FFF2-40B4-BE49-F238E27FC236}">
              <a16:creationId xmlns:a16="http://schemas.microsoft.com/office/drawing/2014/main" id="{FF7A11C4-1B06-403F-B2D3-EE16AE9B9EA8}"/>
            </a:ext>
          </a:extLst>
        </xdr:cNvPr>
        <xdr:cNvSpPr txBox="1"/>
      </xdr:nvSpPr>
      <xdr:spPr>
        <a:xfrm>
          <a:off x="22199600" y="695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10249</xdr:rowOff>
    </xdr:from>
    <xdr:to>
      <xdr:col>112</xdr:col>
      <xdr:colOff>38100</xdr:colOff>
      <xdr:row>41</xdr:row>
      <xdr:rowOff>111849</xdr:rowOff>
    </xdr:to>
    <xdr:sp macro="" textlink="">
      <xdr:nvSpPr>
        <xdr:cNvPr id="490" name="楕円 489">
          <a:extLst>
            <a:ext uri="{FF2B5EF4-FFF2-40B4-BE49-F238E27FC236}">
              <a16:creationId xmlns:a16="http://schemas.microsoft.com/office/drawing/2014/main" id="{62C3887E-2F04-421B-950F-45D4F8487210}"/>
            </a:ext>
          </a:extLst>
        </xdr:cNvPr>
        <xdr:cNvSpPr/>
      </xdr:nvSpPr>
      <xdr:spPr>
        <a:xfrm>
          <a:off x="21272500" y="70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60566</xdr:rowOff>
    </xdr:from>
    <xdr:to>
      <xdr:col>116</xdr:col>
      <xdr:colOff>63500</xdr:colOff>
      <xdr:row>41</xdr:row>
      <xdr:rowOff>61049</xdr:rowOff>
    </xdr:to>
    <xdr:cxnSp macro="">
      <xdr:nvCxnSpPr>
        <xdr:cNvPr id="491" name="直線コネクタ 490">
          <a:extLst>
            <a:ext uri="{FF2B5EF4-FFF2-40B4-BE49-F238E27FC236}">
              <a16:creationId xmlns:a16="http://schemas.microsoft.com/office/drawing/2014/main" id="{23E8B723-D468-4334-8A6D-A82E713FA070}"/>
            </a:ext>
          </a:extLst>
        </xdr:cNvPr>
        <xdr:cNvCxnSpPr/>
      </xdr:nvCxnSpPr>
      <xdr:spPr>
        <a:xfrm flipV="1">
          <a:off x="21323300" y="7090016"/>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91796</xdr:rowOff>
    </xdr:from>
    <xdr:to>
      <xdr:col>107</xdr:col>
      <xdr:colOff>101600</xdr:colOff>
      <xdr:row>40</xdr:row>
      <xdr:rowOff>21946</xdr:rowOff>
    </xdr:to>
    <xdr:sp macro="" textlink="">
      <xdr:nvSpPr>
        <xdr:cNvPr id="492" name="楕円 491">
          <a:extLst>
            <a:ext uri="{FF2B5EF4-FFF2-40B4-BE49-F238E27FC236}">
              <a16:creationId xmlns:a16="http://schemas.microsoft.com/office/drawing/2014/main" id="{70F0B01F-1ACF-4CE3-BAAA-D42F1B2D73A4}"/>
            </a:ext>
          </a:extLst>
        </xdr:cNvPr>
        <xdr:cNvSpPr/>
      </xdr:nvSpPr>
      <xdr:spPr>
        <a:xfrm>
          <a:off x="20383500" y="67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142596</xdr:rowOff>
    </xdr:from>
    <xdr:to>
      <xdr:col>111</xdr:col>
      <xdr:colOff>177800</xdr:colOff>
      <xdr:row>41</xdr:row>
      <xdr:rowOff>61049</xdr:rowOff>
    </xdr:to>
    <xdr:cxnSp macro="">
      <xdr:nvCxnSpPr>
        <xdr:cNvPr id="493" name="直線コネクタ 492">
          <a:extLst>
            <a:ext uri="{FF2B5EF4-FFF2-40B4-BE49-F238E27FC236}">
              <a16:creationId xmlns:a16="http://schemas.microsoft.com/office/drawing/2014/main" id="{59D10FA7-CB27-46A6-801D-3E646123DF85}"/>
            </a:ext>
          </a:extLst>
        </xdr:cNvPr>
        <xdr:cNvCxnSpPr/>
      </xdr:nvCxnSpPr>
      <xdr:spPr>
        <a:xfrm>
          <a:off x="20434300" y="6829146"/>
          <a:ext cx="889000" cy="26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143730</xdr:rowOff>
    </xdr:from>
    <xdr:ext cx="534377" cy="259045"/>
    <xdr:sp macro="" textlink="">
      <xdr:nvSpPr>
        <xdr:cNvPr id="494" name="n_1aveValue【一般廃棄物処理施設】&#10;一人当たり有形固定資産（償却資産）額">
          <a:extLst>
            <a:ext uri="{FF2B5EF4-FFF2-40B4-BE49-F238E27FC236}">
              <a16:creationId xmlns:a16="http://schemas.microsoft.com/office/drawing/2014/main" id="{2C643D1F-48EC-4B97-A16C-2921A45A5BD3}"/>
            </a:ext>
          </a:extLst>
        </xdr:cNvPr>
        <xdr:cNvSpPr txBox="1"/>
      </xdr:nvSpPr>
      <xdr:spPr>
        <a:xfrm>
          <a:off x="210434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167911</xdr:rowOff>
    </xdr:from>
    <xdr:ext cx="534377" cy="259045"/>
    <xdr:sp macro="" textlink="">
      <xdr:nvSpPr>
        <xdr:cNvPr id="495" name="n_2aveValue【一般廃棄物処理施設】&#10;一人当たり有形固定資産（償却資産）額">
          <a:extLst>
            <a:ext uri="{FF2B5EF4-FFF2-40B4-BE49-F238E27FC236}">
              <a16:creationId xmlns:a16="http://schemas.microsoft.com/office/drawing/2014/main" id="{1CDD1DFC-6096-4BE7-B291-D95E856BC8FD}"/>
            </a:ext>
          </a:extLst>
        </xdr:cNvPr>
        <xdr:cNvSpPr txBox="1"/>
      </xdr:nvSpPr>
      <xdr:spPr>
        <a:xfrm>
          <a:off x="20167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102976</xdr:rowOff>
    </xdr:from>
    <xdr:ext cx="534377" cy="259045"/>
    <xdr:sp macro="" textlink="">
      <xdr:nvSpPr>
        <xdr:cNvPr id="496" name="n_1mainValue【一般廃棄物処理施設】&#10;一人当たり有形固定資産（償却資産）額">
          <a:extLst>
            <a:ext uri="{FF2B5EF4-FFF2-40B4-BE49-F238E27FC236}">
              <a16:creationId xmlns:a16="http://schemas.microsoft.com/office/drawing/2014/main" id="{A67ECFDD-9EF7-4EFB-8358-7CCBBC24AC83}"/>
            </a:ext>
          </a:extLst>
        </xdr:cNvPr>
        <xdr:cNvSpPr txBox="1"/>
      </xdr:nvSpPr>
      <xdr:spPr>
        <a:xfrm>
          <a:off x="21043411" y="71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13073</xdr:rowOff>
    </xdr:from>
    <xdr:ext cx="534377" cy="259045"/>
    <xdr:sp macro="" textlink="">
      <xdr:nvSpPr>
        <xdr:cNvPr id="497" name="n_2mainValue【一般廃棄物処理施設】&#10;一人当たり有形固定資産（償却資産）額">
          <a:extLst>
            <a:ext uri="{FF2B5EF4-FFF2-40B4-BE49-F238E27FC236}">
              <a16:creationId xmlns:a16="http://schemas.microsoft.com/office/drawing/2014/main" id="{D2953DFA-36CE-43CC-BCDD-8567EC48EF8B}"/>
            </a:ext>
          </a:extLst>
        </xdr:cNvPr>
        <xdr:cNvSpPr txBox="1"/>
      </xdr:nvSpPr>
      <xdr:spPr>
        <a:xfrm>
          <a:off x="20167111" y="687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a:extLst>
            <a:ext uri="{FF2B5EF4-FFF2-40B4-BE49-F238E27FC236}">
              <a16:creationId xmlns:a16="http://schemas.microsoft.com/office/drawing/2014/main" id="{D1B72F2D-2BF2-4BA5-95D1-894286569B7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a:extLst>
            <a:ext uri="{FF2B5EF4-FFF2-40B4-BE49-F238E27FC236}">
              <a16:creationId xmlns:a16="http://schemas.microsoft.com/office/drawing/2014/main" id="{D6DF45F1-E524-43FF-BC33-CFAC86EC513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a:extLst>
            <a:ext uri="{FF2B5EF4-FFF2-40B4-BE49-F238E27FC236}">
              <a16:creationId xmlns:a16="http://schemas.microsoft.com/office/drawing/2014/main" id="{FCF3A806-2475-413A-AF8E-5EAB1BAF723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a:extLst>
            <a:ext uri="{FF2B5EF4-FFF2-40B4-BE49-F238E27FC236}">
              <a16:creationId xmlns:a16="http://schemas.microsoft.com/office/drawing/2014/main" id="{E36B5F43-2B4F-40F3-A904-0130CE2B661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a:extLst>
            <a:ext uri="{FF2B5EF4-FFF2-40B4-BE49-F238E27FC236}">
              <a16:creationId xmlns:a16="http://schemas.microsoft.com/office/drawing/2014/main" id="{90A8FA22-32BC-4715-B73B-BA08A566597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a:extLst>
            <a:ext uri="{FF2B5EF4-FFF2-40B4-BE49-F238E27FC236}">
              <a16:creationId xmlns:a16="http://schemas.microsoft.com/office/drawing/2014/main" id="{4B5FA130-06CE-49A6-AC51-D4521C99A6C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a:extLst>
            <a:ext uri="{FF2B5EF4-FFF2-40B4-BE49-F238E27FC236}">
              <a16:creationId xmlns:a16="http://schemas.microsoft.com/office/drawing/2014/main" id="{8B131FCB-B699-4096-888A-F356534508F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a:extLst>
            <a:ext uri="{FF2B5EF4-FFF2-40B4-BE49-F238E27FC236}">
              <a16:creationId xmlns:a16="http://schemas.microsoft.com/office/drawing/2014/main" id="{DB236654-3FFF-4B7C-86C4-56933702CA4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a:extLst>
            <a:ext uri="{FF2B5EF4-FFF2-40B4-BE49-F238E27FC236}">
              <a16:creationId xmlns:a16="http://schemas.microsoft.com/office/drawing/2014/main" id="{F703ABF0-6996-48E1-A00C-39B92197E6D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a:extLst>
            <a:ext uri="{FF2B5EF4-FFF2-40B4-BE49-F238E27FC236}">
              <a16:creationId xmlns:a16="http://schemas.microsoft.com/office/drawing/2014/main" id="{21910363-AA81-4D54-A305-4E57591F2D2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08" name="直線コネクタ 507">
          <a:extLst>
            <a:ext uri="{FF2B5EF4-FFF2-40B4-BE49-F238E27FC236}">
              <a16:creationId xmlns:a16="http://schemas.microsoft.com/office/drawing/2014/main" id="{131E1F23-92AE-41C6-9B44-F6173D092EA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09" name="テキスト ボックス 508">
          <a:extLst>
            <a:ext uri="{FF2B5EF4-FFF2-40B4-BE49-F238E27FC236}">
              <a16:creationId xmlns:a16="http://schemas.microsoft.com/office/drawing/2014/main" id="{84FC590F-C77A-4235-8844-77D494904F4E}"/>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0" name="直線コネクタ 509">
          <a:extLst>
            <a:ext uri="{FF2B5EF4-FFF2-40B4-BE49-F238E27FC236}">
              <a16:creationId xmlns:a16="http://schemas.microsoft.com/office/drawing/2014/main" id="{B6CA79CB-9EAF-4800-B3F8-ADBC9ACD3B8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1" name="テキスト ボックス 510">
          <a:extLst>
            <a:ext uri="{FF2B5EF4-FFF2-40B4-BE49-F238E27FC236}">
              <a16:creationId xmlns:a16="http://schemas.microsoft.com/office/drawing/2014/main" id="{E4F602CD-3D56-404E-9082-95DE74FC009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2" name="直線コネクタ 511">
          <a:extLst>
            <a:ext uri="{FF2B5EF4-FFF2-40B4-BE49-F238E27FC236}">
              <a16:creationId xmlns:a16="http://schemas.microsoft.com/office/drawing/2014/main" id="{1FCA5774-A161-4E49-9E48-41160E4DCEC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3" name="テキスト ボックス 512">
          <a:extLst>
            <a:ext uri="{FF2B5EF4-FFF2-40B4-BE49-F238E27FC236}">
              <a16:creationId xmlns:a16="http://schemas.microsoft.com/office/drawing/2014/main" id="{6B771C8B-D3A9-4F3C-B350-A85F941B20E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4" name="直線コネクタ 513">
          <a:extLst>
            <a:ext uri="{FF2B5EF4-FFF2-40B4-BE49-F238E27FC236}">
              <a16:creationId xmlns:a16="http://schemas.microsoft.com/office/drawing/2014/main" id="{277ADF17-AEC3-46D6-A734-D4E9AF49F1D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5" name="テキスト ボックス 514">
          <a:extLst>
            <a:ext uri="{FF2B5EF4-FFF2-40B4-BE49-F238E27FC236}">
              <a16:creationId xmlns:a16="http://schemas.microsoft.com/office/drawing/2014/main" id="{DFA08A13-7E3B-418D-B3E5-74B88BF2078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6" name="直線コネクタ 515">
          <a:extLst>
            <a:ext uri="{FF2B5EF4-FFF2-40B4-BE49-F238E27FC236}">
              <a16:creationId xmlns:a16="http://schemas.microsoft.com/office/drawing/2014/main" id="{ECADD705-8DC2-4AD5-8405-77E075AC2C9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7" name="テキスト ボックス 516">
          <a:extLst>
            <a:ext uri="{FF2B5EF4-FFF2-40B4-BE49-F238E27FC236}">
              <a16:creationId xmlns:a16="http://schemas.microsoft.com/office/drawing/2014/main" id="{45CA4349-AEDD-445B-AF2A-35A34FD71F2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a:extLst>
            <a:ext uri="{FF2B5EF4-FFF2-40B4-BE49-F238E27FC236}">
              <a16:creationId xmlns:a16="http://schemas.microsoft.com/office/drawing/2014/main" id="{3C14D95F-6878-4997-B332-81FC52CF146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9" name="テキスト ボックス 518">
          <a:extLst>
            <a:ext uri="{FF2B5EF4-FFF2-40B4-BE49-F238E27FC236}">
              <a16:creationId xmlns:a16="http://schemas.microsoft.com/office/drawing/2014/main" id="{610496B8-4AE4-4839-A758-E2ABA02F1C1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a:extLst>
            <a:ext uri="{FF2B5EF4-FFF2-40B4-BE49-F238E27FC236}">
              <a16:creationId xmlns:a16="http://schemas.microsoft.com/office/drawing/2014/main" id="{B4CAEE13-315B-4424-B7E3-496793FB9B3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521" name="直線コネクタ 520">
          <a:extLst>
            <a:ext uri="{FF2B5EF4-FFF2-40B4-BE49-F238E27FC236}">
              <a16:creationId xmlns:a16="http://schemas.microsoft.com/office/drawing/2014/main" id="{BBE84DEF-4DE6-494E-8AB8-D2F355A27D95}"/>
            </a:ext>
          </a:extLst>
        </xdr:cNvPr>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522" name="【保健センター・保健所】&#10;有形固定資産減価償却率最小値テキスト">
          <a:extLst>
            <a:ext uri="{FF2B5EF4-FFF2-40B4-BE49-F238E27FC236}">
              <a16:creationId xmlns:a16="http://schemas.microsoft.com/office/drawing/2014/main" id="{2A9C1BDC-8CE1-41F9-AAA6-2ECDE39AEDCB}"/>
            </a:ext>
          </a:extLst>
        </xdr:cNvPr>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523" name="直線コネクタ 522">
          <a:extLst>
            <a:ext uri="{FF2B5EF4-FFF2-40B4-BE49-F238E27FC236}">
              <a16:creationId xmlns:a16="http://schemas.microsoft.com/office/drawing/2014/main" id="{469A55D9-8AC9-4EEE-AB11-14E1AD239B02}"/>
            </a:ext>
          </a:extLst>
        </xdr:cNvPr>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524" name="【保健センター・保健所】&#10;有形固定資産減価償却率最大値テキスト">
          <a:extLst>
            <a:ext uri="{FF2B5EF4-FFF2-40B4-BE49-F238E27FC236}">
              <a16:creationId xmlns:a16="http://schemas.microsoft.com/office/drawing/2014/main" id="{51BDC76C-5C27-4C2C-8698-1A98C9B97AEE}"/>
            </a:ext>
          </a:extLst>
        </xdr:cNvPr>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525" name="直線コネクタ 524">
          <a:extLst>
            <a:ext uri="{FF2B5EF4-FFF2-40B4-BE49-F238E27FC236}">
              <a16:creationId xmlns:a16="http://schemas.microsoft.com/office/drawing/2014/main" id="{240401A0-6829-4A02-B201-19353B2083D6}"/>
            </a:ext>
          </a:extLst>
        </xdr:cNvPr>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526" name="【保健センター・保健所】&#10;有形固定資産減価償却率平均値テキスト">
          <a:extLst>
            <a:ext uri="{FF2B5EF4-FFF2-40B4-BE49-F238E27FC236}">
              <a16:creationId xmlns:a16="http://schemas.microsoft.com/office/drawing/2014/main" id="{D45E84C3-6C55-4AE7-8FFE-D277E7A2917D}"/>
            </a:ext>
          </a:extLst>
        </xdr:cNvPr>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27" name="フローチャート: 判断 526">
          <a:extLst>
            <a:ext uri="{FF2B5EF4-FFF2-40B4-BE49-F238E27FC236}">
              <a16:creationId xmlns:a16="http://schemas.microsoft.com/office/drawing/2014/main" id="{4D1C2453-12B9-4B7D-BCAC-695CD5448675}"/>
            </a:ext>
          </a:extLst>
        </xdr:cNvPr>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528" name="フローチャート: 判断 527">
          <a:extLst>
            <a:ext uri="{FF2B5EF4-FFF2-40B4-BE49-F238E27FC236}">
              <a16:creationId xmlns:a16="http://schemas.microsoft.com/office/drawing/2014/main" id="{139921B6-8C78-4A80-914C-2AD7F80795CB}"/>
            </a:ext>
          </a:extLst>
        </xdr:cNvPr>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529" name="フローチャート: 判断 528">
          <a:extLst>
            <a:ext uri="{FF2B5EF4-FFF2-40B4-BE49-F238E27FC236}">
              <a16:creationId xmlns:a16="http://schemas.microsoft.com/office/drawing/2014/main" id="{0C700C23-2991-48C5-BF7D-1DD9CFACD23E}"/>
            </a:ext>
          </a:extLst>
        </xdr:cNvPr>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8636AAF9-DF3E-4F42-9D30-F0A7E4D017F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BF418081-BC32-4722-A1F3-96956D1C156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73E357E0-6D1A-4010-AA20-5A445D15533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CD7AC16-91B4-4394-B40A-024D21F7639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C858439B-A39A-4E2B-82E6-F04BFF2333F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76835</xdr:rowOff>
    </xdr:from>
    <xdr:to>
      <xdr:col>85</xdr:col>
      <xdr:colOff>177800</xdr:colOff>
      <xdr:row>56</xdr:row>
      <xdr:rowOff>6985</xdr:rowOff>
    </xdr:to>
    <xdr:sp macro="" textlink="">
      <xdr:nvSpPr>
        <xdr:cNvPr id="535" name="楕円 534">
          <a:extLst>
            <a:ext uri="{FF2B5EF4-FFF2-40B4-BE49-F238E27FC236}">
              <a16:creationId xmlns:a16="http://schemas.microsoft.com/office/drawing/2014/main" id="{5A17D98F-6511-4ABF-B5ED-CF13ADD2F1DF}"/>
            </a:ext>
          </a:extLst>
        </xdr:cNvPr>
        <xdr:cNvSpPr/>
      </xdr:nvSpPr>
      <xdr:spPr>
        <a:xfrm>
          <a:off x="162687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163212</xdr:rowOff>
    </xdr:from>
    <xdr:ext cx="405111" cy="259045"/>
    <xdr:sp macro="" textlink="">
      <xdr:nvSpPr>
        <xdr:cNvPr id="536" name="【保健センター・保健所】&#10;有形固定資産減価償却率該当値テキスト">
          <a:extLst>
            <a:ext uri="{FF2B5EF4-FFF2-40B4-BE49-F238E27FC236}">
              <a16:creationId xmlns:a16="http://schemas.microsoft.com/office/drawing/2014/main" id="{3749DDED-1F17-4F99-8B4F-7849EBBFF78F}"/>
            </a:ext>
          </a:extLst>
        </xdr:cNvPr>
        <xdr:cNvSpPr txBox="1"/>
      </xdr:nvSpPr>
      <xdr:spPr>
        <a:xfrm>
          <a:off x="16357600" y="9421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128270</xdr:rowOff>
    </xdr:from>
    <xdr:to>
      <xdr:col>81</xdr:col>
      <xdr:colOff>101600</xdr:colOff>
      <xdr:row>56</xdr:row>
      <xdr:rowOff>58420</xdr:rowOff>
    </xdr:to>
    <xdr:sp macro="" textlink="">
      <xdr:nvSpPr>
        <xdr:cNvPr id="537" name="楕円 536">
          <a:extLst>
            <a:ext uri="{FF2B5EF4-FFF2-40B4-BE49-F238E27FC236}">
              <a16:creationId xmlns:a16="http://schemas.microsoft.com/office/drawing/2014/main" id="{C3F7430A-4C80-4B77-9B39-6E767C366FBE}"/>
            </a:ext>
          </a:extLst>
        </xdr:cNvPr>
        <xdr:cNvSpPr/>
      </xdr:nvSpPr>
      <xdr:spPr>
        <a:xfrm>
          <a:off x="15430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127635</xdr:rowOff>
    </xdr:from>
    <xdr:to>
      <xdr:col>85</xdr:col>
      <xdr:colOff>127000</xdr:colOff>
      <xdr:row>56</xdr:row>
      <xdr:rowOff>7620</xdr:rowOff>
    </xdr:to>
    <xdr:cxnSp macro="">
      <xdr:nvCxnSpPr>
        <xdr:cNvPr id="538" name="直線コネクタ 537">
          <a:extLst>
            <a:ext uri="{FF2B5EF4-FFF2-40B4-BE49-F238E27FC236}">
              <a16:creationId xmlns:a16="http://schemas.microsoft.com/office/drawing/2014/main" id="{CDD3A970-5DC7-4D73-9998-83713A233931}"/>
            </a:ext>
          </a:extLst>
        </xdr:cNvPr>
        <xdr:cNvCxnSpPr/>
      </xdr:nvCxnSpPr>
      <xdr:spPr>
        <a:xfrm flipV="1">
          <a:off x="15481300" y="955738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59690</xdr:rowOff>
    </xdr:from>
    <xdr:to>
      <xdr:col>76</xdr:col>
      <xdr:colOff>165100</xdr:colOff>
      <xdr:row>56</xdr:row>
      <xdr:rowOff>161290</xdr:rowOff>
    </xdr:to>
    <xdr:sp macro="" textlink="">
      <xdr:nvSpPr>
        <xdr:cNvPr id="539" name="楕円 538">
          <a:extLst>
            <a:ext uri="{FF2B5EF4-FFF2-40B4-BE49-F238E27FC236}">
              <a16:creationId xmlns:a16="http://schemas.microsoft.com/office/drawing/2014/main" id="{67D74646-C429-48B2-8E6E-42A70B57B0E2}"/>
            </a:ext>
          </a:extLst>
        </xdr:cNvPr>
        <xdr:cNvSpPr/>
      </xdr:nvSpPr>
      <xdr:spPr>
        <a:xfrm>
          <a:off x="14541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7620</xdr:rowOff>
    </xdr:from>
    <xdr:to>
      <xdr:col>81</xdr:col>
      <xdr:colOff>50800</xdr:colOff>
      <xdr:row>56</xdr:row>
      <xdr:rowOff>110490</xdr:rowOff>
    </xdr:to>
    <xdr:cxnSp macro="">
      <xdr:nvCxnSpPr>
        <xdr:cNvPr id="540" name="直線コネクタ 539">
          <a:extLst>
            <a:ext uri="{FF2B5EF4-FFF2-40B4-BE49-F238E27FC236}">
              <a16:creationId xmlns:a16="http://schemas.microsoft.com/office/drawing/2014/main" id="{D6EB381A-23A4-46A1-A0FB-B74C59830BDD}"/>
            </a:ext>
          </a:extLst>
        </xdr:cNvPr>
        <xdr:cNvCxnSpPr/>
      </xdr:nvCxnSpPr>
      <xdr:spPr>
        <a:xfrm flipV="1">
          <a:off x="14592300" y="960882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163847</xdr:rowOff>
    </xdr:from>
    <xdr:ext cx="405111" cy="259045"/>
    <xdr:sp macro="" textlink="">
      <xdr:nvSpPr>
        <xdr:cNvPr id="541" name="n_1aveValue【保健センター・保健所】&#10;有形固定資産減価償却率">
          <a:extLst>
            <a:ext uri="{FF2B5EF4-FFF2-40B4-BE49-F238E27FC236}">
              <a16:creationId xmlns:a16="http://schemas.microsoft.com/office/drawing/2014/main" id="{2D32DDDB-9269-4A2D-BEC9-BD0DC78C8113}"/>
            </a:ext>
          </a:extLst>
        </xdr:cNvPr>
        <xdr:cNvSpPr txBox="1"/>
      </xdr:nvSpPr>
      <xdr:spPr>
        <a:xfrm>
          <a:off x="15266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20972</xdr:rowOff>
    </xdr:from>
    <xdr:ext cx="405111" cy="259045"/>
    <xdr:sp macro="" textlink="">
      <xdr:nvSpPr>
        <xdr:cNvPr id="542" name="n_2aveValue【保健センター・保健所】&#10;有形固定資産減価償却率">
          <a:extLst>
            <a:ext uri="{FF2B5EF4-FFF2-40B4-BE49-F238E27FC236}">
              <a16:creationId xmlns:a16="http://schemas.microsoft.com/office/drawing/2014/main" id="{96FD69FE-8411-4AFC-95B8-EF3685BEB64F}"/>
            </a:ext>
          </a:extLst>
        </xdr:cNvPr>
        <xdr:cNvSpPr txBox="1"/>
      </xdr:nvSpPr>
      <xdr:spPr>
        <a:xfrm>
          <a:off x="14389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74947</xdr:rowOff>
    </xdr:from>
    <xdr:ext cx="405111" cy="259045"/>
    <xdr:sp macro="" textlink="">
      <xdr:nvSpPr>
        <xdr:cNvPr id="543" name="n_1mainValue【保健センター・保健所】&#10;有形固定資産減価償却率">
          <a:extLst>
            <a:ext uri="{FF2B5EF4-FFF2-40B4-BE49-F238E27FC236}">
              <a16:creationId xmlns:a16="http://schemas.microsoft.com/office/drawing/2014/main" id="{CC544420-6686-43CC-9805-AF8A0B3AFCD8}"/>
            </a:ext>
          </a:extLst>
        </xdr:cNvPr>
        <xdr:cNvSpPr txBox="1"/>
      </xdr:nvSpPr>
      <xdr:spPr>
        <a:xfrm>
          <a:off x="15266044" y="933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6367</xdr:rowOff>
    </xdr:from>
    <xdr:ext cx="405111" cy="259045"/>
    <xdr:sp macro="" textlink="">
      <xdr:nvSpPr>
        <xdr:cNvPr id="544" name="n_2mainValue【保健センター・保健所】&#10;有形固定資産減価償却率">
          <a:extLst>
            <a:ext uri="{FF2B5EF4-FFF2-40B4-BE49-F238E27FC236}">
              <a16:creationId xmlns:a16="http://schemas.microsoft.com/office/drawing/2014/main" id="{973DC2BD-D333-4DD3-8D37-A3200A92CACC}"/>
            </a:ext>
          </a:extLst>
        </xdr:cNvPr>
        <xdr:cNvSpPr txBox="1"/>
      </xdr:nvSpPr>
      <xdr:spPr>
        <a:xfrm>
          <a:off x="143897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a:extLst>
            <a:ext uri="{FF2B5EF4-FFF2-40B4-BE49-F238E27FC236}">
              <a16:creationId xmlns:a16="http://schemas.microsoft.com/office/drawing/2014/main" id="{1F72C8D7-821C-48F1-81B9-CC9B4EB3A7F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a:extLst>
            <a:ext uri="{FF2B5EF4-FFF2-40B4-BE49-F238E27FC236}">
              <a16:creationId xmlns:a16="http://schemas.microsoft.com/office/drawing/2014/main" id="{969D8448-26FF-4163-BAEC-A55A3243B74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a:extLst>
            <a:ext uri="{FF2B5EF4-FFF2-40B4-BE49-F238E27FC236}">
              <a16:creationId xmlns:a16="http://schemas.microsoft.com/office/drawing/2014/main" id="{9FFD1EF5-FA7A-4CA0-A7E6-E882447E282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a:extLst>
            <a:ext uri="{FF2B5EF4-FFF2-40B4-BE49-F238E27FC236}">
              <a16:creationId xmlns:a16="http://schemas.microsoft.com/office/drawing/2014/main" id="{BB6015EC-6B6D-4C8C-9464-E570B4A14CA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a:extLst>
            <a:ext uri="{FF2B5EF4-FFF2-40B4-BE49-F238E27FC236}">
              <a16:creationId xmlns:a16="http://schemas.microsoft.com/office/drawing/2014/main" id="{AB027B6C-3145-46D7-96F7-DB528EAAEF3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a:extLst>
            <a:ext uri="{FF2B5EF4-FFF2-40B4-BE49-F238E27FC236}">
              <a16:creationId xmlns:a16="http://schemas.microsoft.com/office/drawing/2014/main" id="{05E40086-94DA-4565-9355-32446AF2D17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a:extLst>
            <a:ext uri="{FF2B5EF4-FFF2-40B4-BE49-F238E27FC236}">
              <a16:creationId xmlns:a16="http://schemas.microsoft.com/office/drawing/2014/main" id="{8C25D0E7-F916-4CDC-BC80-9EAE909A39E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a:extLst>
            <a:ext uri="{FF2B5EF4-FFF2-40B4-BE49-F238E27FC236}">
              <a16:creationId xmlns:a16="http://schemas.microsoft.com/office/drawing/2014/main" id="{4E7F2A0F-DA08-47B6-9F85-826C3BEEF1C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a:extLst>
            <a:ext uri="{FF2B5EF4-FFF2-40B4-BE49-F238E27FC236}">
              <a16:creationId xmlns:a16="http://schemas.microsoft.com/office/drawing/2014/main" id="{888CDB34-EC89-4061-823B-BC51A9FC19F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a:extLst>
            <a:ext uri="{FF2B5EF4-FFF2-40B4-BE49-F238E27FC236}">
              <a16:creationId xmlns:a16="http://schemas.microsoft.com/office/drawing/2014/main" id="{549BBD38-23EB-455C-9A8E-C2D389C1131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5" name="直線コネクタ 554">
          <a:extLst>
            <a:ext uri="{FF2B5EF4-FFF2-40B4-BE49-F238E27FC236}">
              <a16:creationId xmlns:a16="http://schemas.microsoft.com/office/drawing/2014/main" id="{00BA3513-F9FF-4D1B-A363-4742BCB0455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6" name="テキスト ボックス 555">
          <a:extLst>
            <a:ext uri="{FF2B5EF4-FFF2-40B4-BE49-F238E27FC236}">
              <a16:creationId xmlns:a16="http://schemas.microsoft.com/office/drawing/2014/main" id="{7A766700-56E8-4FC1-A3FF-9AA47CE4130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7" name="直線コネクタ 556">
          <a:extLst>
            <a:ext uri="{FF2B5EF4-FFF2-40B4-BE49-F238E27FC236}">
              <a16:creationId xmlns:a16="http://schemas.microsoft.com/office/drawing/2014/main" id="{1B11A744-262A-438C-9CFC-D642D27C0CF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8" name="テキスト ボックス 557">
          <a:extLst>
            <a:ext uri="{FF2B5EF4-FFF2-40B4-BE49-F238E27FC236}">
              <a16:creationId xmlns:a16="http://schemas.microsoft.com/office/drawing/2014/main" id="{1BC87176-524F-45F7-866D-D146D6C199B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9" name="直線コネクタ 558">
          <a:extLst>
            <a:ext uri="{FF2B5EF4-FFF2-40B4-BE49-F238E27FC236}">
              <a16:creationId xmlns:a16="http://schemas.microsoft.com/office/drawing/2014/main" id="{CB654CEA-B1CA-4639-A9B6-9A1599B3E13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0" name="テキスト ボックス 559">
          <a:extLst>
            <a:ext uri="{FF2B5EF4-FFF2-40B4-BE49-F238E27FC236}">
              <a16:creationId xmlns:a16="http://schemas.microsoft.com/office/drawing/2014/main" id="{351B1187-218D-4C3D-8729-8E27A512088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1" name="直線コネクタ 560">
          <a:extLst>
            <a:ext uri="{FF2B5EF4-FFF2-40B4-BE49-F238E27FC236}">
              <a16:creationId xmlns:a16="http://schemas.microsoft.com/office/drawing/2014/main" id="{88355EF6-51E8-4C2A-9A1B-026A6EE5701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2" name="テキスト ボックス 561">
          <a:extLst>
            <a:ext uri="{FF2B5EF4-FFF2-40B4-BE49-F238E27FC236}">
              <a16:creationId xmlns:a16="http://schemas.microsoft.com/office/drawing/2014/main" id="{5390F1B5-CCDE-4C1F-B437-8985CCC3564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a:extLst>
            <a:ext uri="{FF2B5EF4-FFF2-40B4-BE49-F238E27FC236}">
              <a16:creationId xmlns:a16="http://schemas.microsoft.com/office/drawing/2014/main" id="{07BCB36C-FE3E-418D-B40B-9EBAD8BBF86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a:extLst>
            <a:ext uri="{FF2B5EF4-FFF2-40B4-BE49-F238E27FC236}">
              <a16:creationId xmlns:a16="http://schemas.microsoft.com/office/drawing/2014/main" id="{ACABB9DA-39CB-49D1-A2AA-4F33B05416D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a:extLst>
            <a:ext uri="{FF2B5EF4-FFF2-40B4-BE49-F238E27FC236}">
              <a16:creationId xmlns:a16="http://schemas.microsoft.com/office/drawing/2014/main" id="{15BA74E0-0661-4C4E-8F72-6AACB38BA3F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66" name="直線コネクタ 565">
          <a:extLst>
            <a:ext uri="{FF2B5EF4-FFF2-40B4-BE49-F238E27FC236}">
              <a16:creationId xmlns:a16="http://schemas.microsoft.com/office/drawing/2014/main" id="{8E2B4B69-2CE4-443B-AF55-E5AD67620C92}"/>
            </a:ext>
          </a:extLst>
        </xdr:cNvPr>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67" name="【保健センター・保健所】&#10;一人当たり面積最小値テキスト">
          <a:extLst>
            <a:ext uri="{FF2B5EF4-FFF2-40B4-BE49-F238E27FC236}">
              <a16:creationId xmlns:a16="http://schemas.microsoft.com/office/drawing/2014/main" id="{886BB44E-90EA-497C-A4DF-5D0FB0DFF678}"/>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68" name="直線コネクタ 567">
          <a:extLst>
            <a:ext uri="{FF2B5EF4-FFF2-40B4-BE49-F238E27FC236}">
              <a16:creationId xmlns:a16="http://schemas.microsoft.com/office/drawing/2014/main" id="{9264A677-CB87-4403-A29B-3AB90228B9BB}"/>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69" name="【保健センター・保健所】&#10;一人当たり面積最大値テキスト">
          <a:extLst>
            <a:ext uri="{FF2B5EF4-FFF2-40B4-BE49-F238E27FC236}">
              <a16:creationId xmlns:a16="http://schemas.microsoft.com/office/drawing/2014/main" id="{B68E9480-9A73-4972-8ADF-A8AFB93CE6A7}"/>
            </a:ext>
          </a:extLst>
        </xdr:cNvPr>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70" name="直線コネクタ 569">
          <a:extLst>
            <a:ext uri="{FF2B5EF4-FFF2-40B4-BE49-F238E27FC236}">
              <a16:creationId xmlns:a16="http://schemas.microsoft.com/office/drawing/2014/main" id="{7459CC17-6C6D-4DB5-B777-8E05DEE165A5}"/>
            </a:ext>
          </a:extLst>
        </xdr:cNvPr>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571" name="【保健センター・保健所】&#10;一人当たり面積平均値テキスト">
          <a:extLst>
            <a:ext uri="{FF2B5EF4-FFF2-40B4-BE49-F238E27FC236}">
              <a16:creationId xmlns:a16="http://schemas.microsoft.com/office/drawing/2014/main" id="{E9FE3030-7BAA-492B-A32A-CE4C41D3F0EF}"/>
            </a:ext>
          </a:extLst>
        </xdr:cNvPr>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72" name="フローチャート: 判断 571">
          <a:extLst>
            <a:ext uri="{FF2B5EF4-FFF2-40B4-BE49-F238E27FC236}">
              <a16:creationId xmlns:a16="http://schemas.microsoft.com/office/drawing/2014/main" id="{AA0AEED8-43F6-4F1D-8D9B-9E698970C354}"/>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73" name="フローチャート: 判断 572">
          <a:extLst>
            <a:ext uri="{FF2B5EF4-FFF2-40B4-BE49-F238E27FC236}">
              <a16:creationId xmlns:a16="http://schemas.microsoft.com/office/drawing/2014/main" id="{8ED13D7B-965C-45C2-A736-737CF9D97286}"/>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52070</xdr:rowOff>
    </xdr:from>
    <xdr:to>
      <xdr:col>107</xdr:col>
      <xdr:colOff>101600</xdr:colOff>
      <xdr:row>61</xdr:row>
      <xdr:rowOff>153670</xdr:rowOff>
    </xdr:to>
    <xdr:sp macro="" textlink="">
      <xdr:nvSpPr>
        <xdr:cNvPr id="574" name="フローチャート: 判断 573">
          <a:extLst>
            <a:ext uri="{FF2B5EF4-FFF2-40B4-BE49-F238E27FC236}">
              <a16:creationId xmlns:a16="http://schemas.microsoft.com/office/drawing/2014/main" id="{205794BB-A0D1-4B52-A338-4ADD19699C0E}"/>
            </a:ext>
          </a:extLst>
        </xdr:cNvPr>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45E50836-947F-4603-AD71-03060515881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C975F7FE-9F01-4A79-9B53-1E076B6C866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C9C79BE5-8835-483E-892A-3D46985CD86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6106829E-6B02-4A5A-B935-D988AEFEFFA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928E124D-EB7E-4344-9BB7-FFE6E79D74D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52070</xdr:rowOff>
    </xdr:from>
    <xdr:to>
      <xdr:col>116</xdr:col>
      <xdr:colOff>114300</xdr:colOff>
      <xdr:row>59</xdr:row>
      <xdr:rowOff>153670</xdr:rowOff>
    </xdr:to>
    <xdr:sp macro="" textlink="">
      <xdr:nvSpPr>
        <xdr:cNvPr id="580" name="楕円 579">
          <a:extLst>
            <a:ext uri="{FF2B5EF4-FFF2-40B4-BE49-F238E27FC236}">
              <a16:creationId xmlns:a16="http://schemas.microsoft.com/office/drawing/2014/main" id="{CA9BF968-AB3E-44E0-87CE-9AAF954B6878}"/>
            </a:ext>
          </a:extLst>
        </xdr:cNvPr>
        <xdr:cNvSpPr/>
      </xdr:nvSpPr>
      <xdr:spPr>
        <a:xfrm>
          <a:off x="22110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74947</xdr:rowOff>
    </xdr:from>
    <xdr:ext cx="469744" cy="259045"/>
    <xdr:sp macro="" textlink="">
      <xdr:nvSpPr>
        <xdr:cNvPr id="581" name="【保健センター・保健所】&#10;一人当たり面積該当値テキスト">
          <a:extLst>
            <a:ext uri="{FF2B5EF4-FFF2-40B4-BE49-F238E27FC236}">
              <a16:creationId xmlns:a16="http://schemas.microsoft.com/office/drawing/2014/main" id="{0137BFC8-DAEE-4007-8765-32F2A96DD651}"/>
            </a:ext>
          </a:extLst>
        </xdr:cNvPr>
        <xdr:cNvSpPr txBox="1"/>
      </xdr:nvSpPr>
      <xdr:spPr>
        <a:xfrm>
          <a:off x="22199600"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97790</xdr:rowOff>
    </xdr:from>
    <xdr:to>
      <xdr:col>112</xdr:col>
      <xdr:colOff>38100</xdr:colOff>
      <xdr:row>60</xdr:row>
      <xdr:rowOff>27940</xdr:rowOff>
    </xdr:to>
    <xdr:sp macro="" textlink="">
      <xdr:nvSpPr>
        <xdr:cNvPr id="582" name="楕円 581">
          <a:extLst>
            <a:ext uri="{FF2B5EF4-FFF2-40B4-BE49-F238E27FC236}">
              <a16:creationId xmlns:a16="http://schemas.microsoft.com/office/drawing/2014/main" id="{1C169BF6-5C8F-4293-A360-B24B2BE50FD1}"/>
            </a:ext>
          </a:extLst>
        </xdr:cNvPr>
        <xdr:cNvSpPr/>
      </xdr:nvSpPr>
      <xdr:spPr>
        <a:xfrm>
          <a:off x="2127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102870</xdr:rowOff>
    </xdr:from>
    <xdr:to>
      <xdr:col>116</xdr:col>
      <xdr:colOff>63500</xdr:colOff>
      <xdr:row>59</xdr:row>
      <xdr:rowOff>148590</xdr:rowOff>
    </xdr:to>
    <xdr:cxnSp macro="">
      <xdr:nvCxnSpPr>
        <xdr:cNvPr id="583" name="直線コネクタ 582">
          <a:extLst>
            <a:ext uri="{FF2B5EF4-FFF2-40B4-BE49-F238E27FC236}">
              <a16:creationId xmlns:a16="http://schemas.microsoft.com/office/drawing/2014/main" id="{39394039-DCD3-4FF7-9133-9C9F8EB35948}"/>
            </a:ext>
          </a:extLst>
        </xdr:cNvPr>
        <xdr:cNvCxnSpPr/>
      </xdr:nvCxnSpPr>
      <xdr:spPr>
        <a:xfrm flipV="1">
          <a:off x="21323300" y="10218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120650</xdr:rowOff>
    </xdr:from>
    <xdr:to>
      <xdr:col>107</xdr:col>
      <xdr:colOff>101600</xdr:colOff>
      <xdr:row>60</xdr:row>
      <xdr:rowOff>50800</xdr:rowOff>
    </xdr:to>
    <xdr:sp macro="" textlink="">
      <xdr:nvSpPr>
        <xdr:cNvPr id="584" name="楕円 583">
          <a:extLst>
            <a:ext uri="{FF2B5EF4-FFF2-40B4-BE49-F238E27FC236}">
              <a16:creationId xmlns:a16="http://schemas.microsoft.com/office/drawing/2014/main" id="{F0923D3A-5A83-44C1-85A5-D58DCCCE7FFA}"/>
            </a:ext>
          </a:extLst>
        </xdr:cNvPr>
        <xdr:cNvSpPr/>
      </xdr:nvSpPr>
      <xdr:spPr>
        <a:xfrm>
          <a:off x="2038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148590</xdr:rowOff>
    </xdr:from>
    <xdr:to>
      <xdr:col>111</xdr:col>
      <xdr:colOff>177800</xdr:colOff>
      <xdr:row>60</xdr:row>
      <xdr:rowOff>0</xdr:rowOff>
    </xdr:to>
    <xdr:cxnSp macro="">
      <xdr:nvCxnSpPr>
        <xdr:cNvPr id="585" name="直線コネクタ 584">
          <a:extLst>
            <a:ext uri="{FF2B5EF4-FFF2-40B4-BE49-F238E27FC236}">
              <a16:creationId xmlns:a16="http://schemas.microsoft.com/office/drawing/2014/main" id="{4A323E2C-582B-44D4-B0CD-0BB13A752B5B}"/>
            </a:ext>
          </a:extLst>
        </xdr:cNvPr>
        <xdr:cNvCxnSpPr/>
      </xdr:nvCxnSpPr>
      <xdr:spPr>
        <a:xfrm flipV="1">
          <a:off x="20434300" y="10264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586" name="n_1aveValue【保健センター・保健所】&#10;一人当たり面積">
          <a:extLst>
            <a:ext uri="{FF2B5EF4-FFF2-40B4-BE49-F238E27FC236}">
              <a16:creationId xmlns:a16="http://schemas.microsoft.com/office/drawing/2014/main" id="{C7E34B01-CA5A-4095-9D01-BCFA97BF348F}"/>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144797</xdr:rowOff>
    </xdr:from>
    <xdr:ext cx="469744" cy="259045"/>
    <xdr:sp macro="" textlink="">
      <xdr:nvSpPr>
        <xdr:cNvPr id="587" name="n_2aveValue【保健センター・保健所】&#10;一人当たり面積">
          <a:extLst>
            <a:ext uri="{FF2B5EF4-FFF2-40B4-BE49-F238E27FC236}">
              <a16:creationId xmlns:a16="http://schemas.microsoft.com/office/drawing/2014/main" id="{C72435EE-531F-4353-B8DD-D76ABF65B1EA}"/>
            </a:ext>
          </a:extLst>
        </xdr:cNvPr>
        <xdr:cNvSpPr txBox="1"/>
      </xdr:nvSpPr>
      <xdr:spPr>
        <a:xfrm>
          <a:off x="20199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44467</xdr:rowOff>
    </xdr:from>
    <xdr:ext cx="469744" cy="259045"/>
    <xdr:sp macro="" textlink="">
      <xdr:nvSpPr>
        <xdr:cNvPr id="588" name="n_1mainValue【保健センター・保健所】&#10;一人当たり面積">
          <a:extLst>
            <a:ext uri="{FF2B5EF4-FFF2-40B4-BE49-F238E27FC236}">
              <a16:creationId xmlns:a16="http://schemas.microsoft.com/office/drawing/2014/main" id="{08F375C4-1231-4682-9692-E6DB1DB5ABC4}"/>
            </a:ext>
          </a:extLst>
        </xdr:cNvPr>
        <xdr:cNvSpPr txBox="1"/>
      </xdr:nvSpPr>
      <xdr:spPr>
        <a:xfrm>
          <a:off x="210757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589" name="n_2mainValue【保健センター・保健所】&#10;一人当たり面積">
          <a:extLst>
            <a:ext uri="{FF2B5EF4-FFF2-40B4-BE49-F238E27FC236}">
              <a16:creationId xmlns:a16="http://schemas.microsoft.com/office/drawing/2014/main" id="{5ABB73D0-CB57-4A41-8512-0EDF6EBFF00E}"/>
            </a:ext>
          </a:extLst>
        </xdr:cNvPr>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a:extLst>
            <a:ext uri="{FF2B5EF4-FFF2-40B4-BE49-F238E27FC236}">
              <a16:creationId xmlns:a16="http://schemas.microsoft.com/office/drawing/2014/main" id="{71B209EA-7DCA-4FDD-BADA-9D7A1FDC9B9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a:extLst>
            <a:ext uri="{FF2B5EF4-FFF2-40B4-BE49-F238E27FC236}">
              <a16:creationId xmlns:a16="http://schemas.microsoft.com/office/drawing/2014/main" id="{5655E37C-C043-4C7F-A06E-CAD5CB26555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a:extLst>
            <a:ext uri="{FF2B5EF4-FFF2-40B4-BE49-F238E27FC236}">
              <a16:creationId xmlns:a16="http://schemas.microsoft.com/office/drawing/2014/main" id="{38926024-0A35-43CF-B0D8-B06503B0BF8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a:extLst>
            <a:ext uri="{FF2B5EF4-FFF2-40B4-BE49-F238E27FC236}">
              <a16:creationId xmlns:a16="http://schemas.microsoft.com/office/drawing/2014/main" id="{DFA699CF-C177-4C19-8C36-C45B38EA24D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a:extLst>
            <a:ext uri="{FF2B5EF4-FFF2-40B4-BE49-F238E27FC236}">
              <a16:creationId xmlns:a16="http://schemas.microsoft.com/office/drawing/2014/main" id="{DACFED30-64F1-4790-9412-74111B415DE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a:extLst>
            <a:ext uri="{FF2B5EF4-FFF2-40B4-BE49-F238E27FC236}">
              <a16:creationId xmlns:a16="http://schemas.microsoft.com/office/drawing/2014/main" id="{DBF15BA8-CCF8-4171-B794-FFC855D0FF2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a:extLst>
            <a:ext uri="{FF2B5EF4-FFF2-40B4-BE49-F238E27FC236}">
              <a16:creationId xmlns:a16="http://schemas.microsoft.com/office/drawing/2014/main" id="{A3F5A4F0-8C27-4566-9FD3-DED6BF290C3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a:extLst>
            <a:ext uri="{FF2B5EF4-FFF2-40B4-BE49-F238E27FC236}">
              <a16:creationId xmlns:a16="http://schemas.microsoft.com/office/drawing/2014/main" id="{72CC4006-D033-4018-BBEF-5AE9154103A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a:extLst>
            <a:ext uri="{FF2B5EF4-FFF2-40B4-BE49-F238E27FC236}">
              <a16:creationId xmlns:a16="http://schemas.microsoft.com/office/drawing/2014/main" id="{DE3AB432-1284-40D7-A34B-A985D5B9541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a:extLst>
            <a:ext uri="{FF2B5EF4-FFF2-40B4-BE49-F238E27FC236}">
              <a16:creationId xmlns:a16="http://schemas.microsoft.com/office/drawing/2014/main" id="{4A932534-7554-4B6F-B9FF-2AB51FF0A20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0" name="テキスト ボックス 599">
          <a:extLst>
            <a:ext uri="{FF2B5EF4-FFF2-40B4-BE49-F238E27FC236}">
              <a16:creationId xmlns:a16="http://schemas.microsoft.com/office/drawing/2014/main" id="{CA463F5E-0415-4B15-A475-D828A01B6948}"/>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1" name="直線コネクタ 600">
          <a:extLst>
            <a:ext uri="{FF2B5EF4-FFF2-40B4-BE49-F238E27FC236}">
              <a16:creationId xmlns:a16="http://schemas.microsoft.com/office/drawing/2014/main" id="{7BEB8E34-5BB2-4FAF-AA23-FE7A0A6AC64A}"/>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2" name="テキスト ボックス 601">
          <a:extLst>
            <a:ext uri="{FF2B5EF4-FFF2-40B4-BE49-F238E27FC236}">
              <a16:creationId xmlns:a16="http://schemas.microsoft.com/office/drawing/2014/main" id="{12A764A5-C48C-41E0-A60A-02FF9BEA9D84}"/>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3" name="直線コネクタ 602">
          <a:extLst>
            <a:ext uri="{FF2B5EF4-FFF2-40B4-BE49-F238E27FC236}">
              <a16:creationId xmlns:a16="http://schemas.microsoft.com/office/drawing/2014/main" id="{93CB533D-9EE9-41C9-B8D7-ED5DFC4719AE}"/>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4" name="テキスト ボックス 603">
          <a:extLst>
            <a:ext uri="{FF2B5EF4-FFF2-40B4-BE49-F238E27FC236}">
              <a16:creationId xmlns:a16="http://schemas.microsoft.com/office/drawing/2014/main" id="{FF64D6F3-05BC-4170-8D8D-72A80ED1C46F}"/>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5" name="直線コネクタ 604">
          <a:extLst>
            <a:ext uri="{FF2B5EF4-FFF2-40B4-BE49-F238E27FC236}">
              <a16:creationId xmlns:a16="http://schemas.microsoft.com/office/drawing/2014/main" id="{D7AE23F8-DC39-48DC-BBD8-3971511F3622}"/>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06" name="テキスト ボックス 605">
          <a:extLst>
            <a:ext uri="{FF2B5EF4-FFF2-40B4-BE49-F238E27FC236}">
              <a16:creationId xmlns:a16="http://schemas.microsoft.com/office/drawing/2014/main" id="{1C587C57-66E3-4BEE-957E-5CD08D8672A6}"/>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07" name="直線コネクタ 606">
          <a:extLst>
            <a:ext uri="{FF2B5EF4-FFF2-40B4-BE49-F238E27FC236}">
              <a16:creationId xmlns:a16="http://schemas.microsoft.com/office/drawing/2014/main" id="{F5601151-8082-4D4B-AFB6-A0EDCBF6F344}"/>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08" name="テキスト ボックス 607">
          <a:extLst>
            <a:ext uri="{FF2B5EF4-FFF2-40B4-BE49-F238E27FC236}">
              <a16:creationId xmlns:a16="http://schemas.microsoft.com/office/drawing/2014/main" id="{91464C5E-3404-499C-BDF0-4768B4741872}"/>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a:extLst>
            <a:ext uri="{FF2B5EF4-FFF2-40B4-BE49-F238E27FC236}">
              <a16:creationId xmlns:a16="http://schemas.microsoft.com/office/drawing/2014/main" id="{F52DA48B-527D-4C6C-ADE9-6546814533C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0" name="テキスト ボックス 609">
          <a:extLst>
            <a:ext uri="{FF2B5EF4-FFF2-40B4-BE49-F238E27FC236}">
              <a16:creationId xmlns:a16="http://schemas.microsoft.com/office/drawing/2014/main" id="{0AA9DE71-E32D-4B29-BAB5-BC64273BD02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1" name="【消防施設】&#10;有形固定資産減価償却率グラフ枠">
          <a:extLst>
            <a:ext uri="{FF2B5EF4-FFF2-40B4-BE49-F238E27FC236}">
              <a16:creationId xmlns:a16="http://schemas.microsoft.com/office/drawing/2014/main" id="{0626A4A0-5769-4F34-A86C-991F31FE43F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612" name="直線コネクタ 611">
          <a:extLst>
            <a:ext uri="{FF2B5EF4-FFF2-40B4-BE49-F238E27FC236}">
              <a16:creationId xmlns:a16="http://schemas.microsoft.com/office/drawing/2014/main" id="{C1DAC7D0-72F4-4416-89A8-D52A2512E972}"/>
            </a:ext>
          </a:extLst>
        </xdr:cNvPr>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613" name="【消防施設】&#10;有形固定資産減価償却率最小値テキスト">
          <a:extLst>
            <a:ext uri="{FF2B5EF4-FFF2-40B4-BE49-F238E27FC236}">
              <a16:creationId xmlns:a16="http://schemas.microsoft.com/office/drawing/2014/main" id="{80492542-5FC7-438B-A55D-77C78728A380}"/>
            </a:ext>
          </a:extLst>
        </xdr:cNvPr>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614" name="直線コネクタ 613">
          <a:extLst>
            <a:ext uri="{FF2B5EF4-FFF2-40B4-BE49-F238E27FC236}">
              <a16:creationId xmlns:a16="http://schemas.microsoft.com/office/drawing/2014/main" id="{CE938AE6-E7CE-4E7C-8AD7-34CEC8BB34C8}"/>
            </a:ext>
          </a:extLst>
        </xdr:cNvPr>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615" name="【消防施設】&#10;有形固定資産減価償却率最大値テキスト">
          <a:extLst>
            <a:ext uri="{FF2B5EF4-FFF2-40B4-BE49-F238E27FC236}">
              <a16:creationId xmlns:a16="http://schemas.microsoft.com/office/drawing/2014/main" id="{6867674E-304A-4F08-A48E-5DFC273FFF00}"/>
            </a:ext>
          </a:extLst>
        </xdr:cNvPr>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616" name="直線コネクタ 615">
          <a:extLst>
            <a:ext uri="{FF2B5EF4-FFF2-40B4-BE49-F238E27FC236}">
              <a16:creationId xmlns:a16="http://schemas.microsoft.com/office/drawing/2014/main" id="{483E8ED8-D891-4992-8E29-6C5000AADEE3}"/>
            </a:ext>
          </a:extLst>
        </xdr:cNvPr>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158766</xdr:rowOff>
    </xdr:from>
    <xdr:ext cx="405111" cy="259045"/>
    <xdr:sp macro="" textlink="">
      <xdr:nvSpPr>
        <xdr:cNvPr id="617" name="【消防施設】&#10;有形固定資産減価償却率平均値テキスト">
          <a:extLst>
            <a:ext uri="{FF2B5EF4-FFF2-40B4-BE49-F238E27FC236}">
              <a16:creationId xmlns:a16="http://schemas.microsoft.com/office/drawing/2014/main" id="{9BD86E12-C4B0-4C74-BE4B-6AEAB8BF2D34}"/>
            </a:ext>
          </a:extLst>
        </xdr:cNvPr>
        <xdr:cNvSpPr txBox="1"/>
      </xdr:nvSpPr>
      <xdr:spPr>
        <a:xfrm>
          <a:off x="16357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618" name="フローチャート: 判断 617">
          <a:extLst>
            <a:ext uri="{FF2B5EF4-FFF2-40B4-BE49-F238E27FC236}">
              <a16:creationId xmlns:a16="http://schemas.microsoft.com/office/drawing/2014/main" id="{4ACEE33F-FCAA-475B-9582-1B9E14AEDF4F}"/>
            </a:ext>
          </a:extLst>
        </xdr:cNvPr>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619" name="フローチャート: 判断 618">
          <a:extLst>
            <a:ext uri="{FF2B5EF4-FFF2-40B4-BE49-F238E27FC236}">
              <a16:creationId xmlns:a16="http://schemas.microsoft.com/office/drawing/2014/main" id="{3465B38E-9DDF-4A12-BE21-51A78A1A35EF}"/>
            </a:ext>
          </a:extLst>
        </xdr:cNvPr>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620" name="フローチャート: 判断 619">
          <a:extLst>
            <a:ext uri="{FF2B5EF4-FFF2-40B4-BE49-F238E27FC236}">
              <a16:creationId xmlns:a16="http://schemas.microsoft.com/office/drawing/2014/main" id="{FB060D9F-831A-4EC8-B710-B82ED8C7D6BB}"/>
            </a:ext>
          </a:extLst>
        </xdr:cNvPr>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C44F69B-9189-4C53-811A-028580B9F06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1D0A0B6D-AD6F-4D21-9C69-21C13DE0EF1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E042CE6B-5C6C-4F6D-B4DA-461FE209094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5ED2C703-3B8C-43AC-90B1-8B974565048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6FFFE90D-59DC-457A-8BB7-86BDD00E8CA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149606</xdr:rowOff>
    </xdr:from>
    <xdr:to>
      <xdr:col>85</xdr:col>
      <xdr:colOff>177800</xdr:colOff>
      <xdr:row>83</xdr:row>
      <xdr:rowOff>79756</xdr:rowOff>
    </xdr:to>
    <xdr:sp macro="" textlink="">
      <xdr:nvSpPr>
        <xdr:cNvPr id="626" name="楕円 625">
          <a:extLst>
            <a:ext uri="{FF2B5EF4-FFF2-40B4-BE49-F238E27FC236}">
              <a16:creationId xmlns:a16="http://schemas.microsoft.com/office/drawing/2014/main" id="{953EE989-0681-4AE6-AA84-372601E5594A}"/>
            </a:ext>
          </a:extLst>
        </xdr:cNvPr>
        <xdr:cNvSpPr/>
      </xdr:nvSpPr>
      <xdr:spPr>
        <a:xfrm>
          <a:off x="162687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128033</xdr:rowOff>
    </xdr:from>
    <xdr:ext cx="405111" cy="259045"/>
    <xdr:sp macro="" textlink="">
      <xdr:nvSpPr>
        <xdr:cNvPr id="627" name="【消防施設】&#10;有形固定資産減価償却率該当値テキスト">
          <a:extLst>
            <a:ext uri="{FF2B5EF4-FFF2-40B4-BE49-F238E27FC236}">
              <a16:creationId xmlns:a16="http://schemas.microsoft.com/office/drawing/2014/main" id="{95F15DC2-D5F1-4CF9-B38A-4488B2816067}"/>
            </a:ext>
          </a:extLst>
        </xdr:cNvPr>
        <xdr:cNvSpPr txBox="1"/>
      </xdr:nvSpPr>
      <xdr:spPr>
        <a:xfrm>
          <a:off x="16357600" y="1418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17018</xdr:rowOff>
    </xdr:from>
    <xdr:to>
      <xdr:col>81</xdr:col>
      <xdr:colOff>101600</xdr:colOff>
      <xdr:row>83</xdr:row>
      <xdr:rowOff>118618</xdr:rowOff>
    </xdr:to>
    <xdr:sp macro="" textlink="">
      <xdr:nvSpPr>
        <xdr:cNvPr id="628" name="楕円 627">
          <a:extLst>
            <a:ext uri="{FF2B5EF4-FFF2-40B4-BE49-F238E27FC236}">
              <a16:creationId xmlns:a16="http://schemas.microsoft.com/office/drawing/2014/main" id="{B3CF218C-5618-4E52-A2ED-0504C1D348BB}"/>
            </a:ext>
          </a:extLst>
        </xdr:cNvPr>
        <xdr:cNvSpPr/>
      </xdr:nvSpPr>
      <xdr:spPr>
        <a:xfrm>
          <a:off x="15430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28956</xdr:rowOff>
    </xdr:from>
    <xdr:to>
      <xdr:col>85</xdr:col>
      <xdr:colOff>127000</xdr:colOff>
      <xdr:row>83</xdr:row>
      <xdr:rowOff>67818</xdr:rowOff>
    </xdr:to>
    <xdr:cxnSp macro="">
      <xdr:nvCxnSpPr>
        <xdr:cNvPr id="629" name="直線コネクタ 628">
          <a:extLst>
            <a:ext uri="{FF2B5EF4-FFF2-40B4-BE49-F238E27FC236}">
              <a16:creationId xmlns:a16="http://schemas.microsoft.com/office/drawing/2014/main" id="{57F2A433-8B12-4833-AFBE-8AD4B9C4517B}"/>
            </a:ext>
          </a:extLst>
        </xdr:cNvPr>
        <xdr:cNvCxnSpPr/>
      </xdr:nvCxnSpPr>
      <xdr:spPr>
        <a:xfrm flipV="1">
          <a:off x="15481300" y="1425930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3302</xdr:rowOff>
    </xdr:from>
    <xdr:to>
      <xdr:col>76</xdr:col>
      <xdr:colOff>165100</xdr:colOff>
      <xdr:row>82</xdr:row>
      <xdr:rowOff>104902</xdr:rowOff>
    </xdr:to>
    <xdr:sp macro="" textlink="">
      <xdr:nvSpPr>
        <xdr:cNvPr id="630" name="楕円 629">
          <a:extLst>
            <a:ext uri="{FF2B5EF4-FFF2-40B4-BE49-F238E27FC236}">
              <a16:creationId xmlns:a16="http://schemas.microsoft.com/office/drawing/2014/main" id="{D28B084C-91AC-4660-A42F-01105EB0FB32}"/>
            </a:ext>
          </a:extLst>
        </xdr:cNvPr>
        <xdr:cNvSpPr/>
      </xdr:nvSpPr>
      <xdr:spPr>
        <a:xfrm>
          <a:off x="14541500" y="140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54102</xdr:rowOff>
    </xdr:from>
    <xdr:to>
      <xdr:col>81</xdr:col>
      <xdr:colOff>50800</xdr:colOff>
      <xdr:row>83</xdr:row>
      <xdr:rowOff>67818</xdr:rowOff>
    </xdr:to>
    <xdr:cxnSp macro="">
      <xdr:nvCxnSpPr>
        <xdr:cNvPr id="631" name="直線コネクタ 630">
          <a:extLst>
            <a:ext uri="{FF2B5EF4-FFF2-40B4-BE49-F238E27FC236}">
              <a16:creationId xmlns:a16="http://schemas.microsoft.com/office/drawing/2014/main" id="{B3F3A5FD-DCDF-42FE-915A-91C58966FEB0}"/>
            </a:ext>
          </a:extLst>
        </xdr:cNvPr>
        <xdr:cNvCxnSpPr/>
      </xdr:nvCxnSpPr>
      <xdr:spPr>
        <a:xfrm>
          <a:off x="14592300" y="14113002"/>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109999</xdr:rowOff>
    </xdr:from>
    <xdr:ext cx="405111" cy="259045"/>
    <xdr:sp macro="" textlink="">
      <xdr:nvSpPr>
        <xdr:cNvPr id="632" name="n_1aveValue【消防施設】&#10;有形固定資産減価償却率">
          <a:extLst>
            <a:ext uri="{FF2B5EF4-FFF2-40B4-BE49-F238E27FC236}">
              <a16:creationId xmlns:a16="http://schemas.microsoft.com/office/drawing/2014/main" id="{1FA770E0-D288-4A53-A3D8-ACCECD9C8227}"/>
            </a:ext>
          </a:extLst>
        </xdr:cNvPr>
        <xdr:cNvSpPr txBox="1"/>
      </xdr:nvSpPr>
      <xdr:spPr>
        <a:xfrm>
          <a:off x="152660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114571</xdr:rowOff>
    </xdr:from>
    <xdr:ext cx="405111" cy="259045"/>
    <xdr:sp macro="" textlink="">
      <xdr:nvSpPr>
        <xdr:cNvPr id="633" name="n_2aveValue【消防施設】&#10;有形固定資産減価償却率">
          <a:extLst>
            <a:ext uri="{FF2B5EF4-FFF2-40B4-BE49-F238E27FC236}">
              <a16:creationId xmlns:a16="http://schemas.microsoft.com/office/drawing/2014/main" id="{22C20E7D-757C-46D7-9CC3-4591C7EA179B}"/>
            </a:ext>
          </a:extLst>
        </xdr:cNvPr>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109745</xdr:rowOff>
    </xdr:from>
    <xdr:ext cx="405111" cy="259045"/>
    <xdr:sp macro="" textlink="">
      <xdr:nvSpPr>
        <xdr:cNvPr id="634" name="n_1mainValue【消防施設】&#10;有形固定資産減価償却率">
          <a:extLst>
            <a:ext uri="{FF2B5EF4-FFF2-40B4-BE49-F238E27FC236}">
              <a16:creationId xmlns:a16="http://schemas.microsoft.com/office/drawing/2014/main" id="{49EF5B17-2E39-42F4-8B2C-B8CD489F6A1F}"/>
            </a:ext>
          </a:extLst>
        </xdr:cNvPr>
        <xdr:cNvSpPr txBox="1"/>
      </xdr:nvSpPr>
      <xdr:spPr>
        <a:xfrm>
          <a:off x="15266044" y="1434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96029</xdr:rowOff>
    </xdr:from>
    <xdr:ext cx="405111" cy="259045"/>
    <xdr:sp macro="" textlink="">
      <xdr:nvSpPr>
        <xdr:cNvPr id="635" name="n_2mainValue【消防施設】&#10;有形固定資産減価償却率">
          <a:extLst>
            <a:ext uri="{FF2B5EF4-FFF2-40B4-BE49-F238E27FC236}">
              <a16:creationId xmlns:a16="http://schemas.microsoft.com/office/drawing/2014/main" id="{153CD9CD-6CB8-471C-B696-4F29C8FAA041}"/>
            </a:ext>
          </a:extLst>
        </xdr:cNvPr>
        <xdr:cNvSpPr txBox="1"/>
      </xdr:nvSpPr>
      <xdr:spPr>
        <a:xfrm>
          <a:off x="143897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F7EDBE75-7D0C-430F-A018-58FCAD9A16C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9C4DC20E-FCE0-4B37-A393-15B5A8C4555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3918F2E-694D-4A78-B25C-E568800165A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2449CC18-825F-4079-AA5C-B78C933F931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6A81D7D-A038-4E82-8782-04737A0C34F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2EB64C77-31F9-4791-A3C0-7E5370B152A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19CB304E-0D77-46C1-B4E6-04DA28A22BB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57A2D476-C85A-4DC3-9F2C-4CB0EE0136B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a:extLst>
            <a:ext uri="{FF2B5EF4-FFF2-40B4-BE49-F238E27FC236}">
              <a16:creationId xmlns:a16="http://schemas.microsoft.com/office/drawing/2014/main" id="{F81F4A21-2CAA-4879-A61E-DEF0864B65F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a:extLst>
            <a:ext uri="{FF2B5EF4-FFF2-40B4-BE49-F238E27FC236}">
              <a16:creationId xmlns:a16="http://schemas.microsoft.com/office/drawing/2014/main" id="{7C5CD7E3-E373-4507-A09C-7898F22797F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46" name="テキスト ボックス 645">
          <a:extLst>
            <a:ext uri="{FF2B5EF4-FFF2-40B4-BE49-F238E27FC236}">
              <a16:creationId xmlns:a16="http://schemas.microsoft.com/office/drawing/2014/main" id="{056FCA09-3410-4DC2-B590-84D730180464}"/>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47" name="直線コネクタ 646">
          <a:extLst>
            <a:ext uri="{FF2B5EF4-FFF2-40B4-BE49-F238E27FC236}">
              <a16:creationId xmlns:a16="http://schemas.microsoft.com/office/drawing/2014/main" id="{3B181A54-E8B8-4DEB-B9A1-C5D9FEFD2E0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8" name="テキスト ボックス 647">
          <a:extLst>
            <a:ext uri="{FF2B5EF4-FFF2-40B4-BE49-F238E27FC236}">
              <a16:creationId xmlns:a16="http://schemas.microsoft.com/office/drawing/2014/main" id="{671E8AAC-5AFA-4602-AC9C-7FF7640B511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9" name="直線コネクタ 648">
          <a:extLst>
            <a:ext uri="{FF2B5EF4-FFF2-40B4-BE49-F238E27FC236}">
              <a16:creationId xmlns:a16="http://schemas.microsoft.com/office/drawing/2014/main" id="{7E8DD9BF-B46D-4DA1-9AEA-02907D856CB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0" name="テキスト ボックス 649">
          <a:extLst>
            <a:ext uri="{FF2B5EF4-FFF2-40B4-BE49-F238E27FC236}">
              <a16:creationId xmlns:a16="http://schemas.microsoft.com/office/drawing/2014/main" id="{F8AB1F5C-49CF-4982-8561-B9DE83889C6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1" name="直線コネクタ 650">
          <a:extLst>
            <a:ext uri="{FF2B5EF4-FFF2-40B4-BE49-F238E27FC236}">
              <a16:creationId xmlns:a16="http://schemas.microsoft.com/office/drawing/2014/main" id="{7D069040-7CE8-4F7E-B153-786F700562F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2" name="テキスト ボックス 651">
          <a:extLst>
            <a:ext uri="{FF2B5EF4-FFF2-40B4-BE49-F238E27FC236}">
              <a16:creationId xmlns:a16="http://schemas.microsoft.com/office/drawing/2014/main" id="{294C7926-546D-4936-B9B9-987236F558E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3" name="直線コネクタ 652">
          <a:extLst>
            <a:ext uri="{FF2B5EF4-FFF2-40B4-BE49-F238E27FC236}">
              <a16:creationId xmlns:a16="http://schemas.microsoft.com/office/drawing/2014/main" id="{9650C518-36EC-454F-9E2C-4EF453712FC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4" name="テキスト ボックス 653">
          <a:extLst>
            <a:ext uri="{FF2B5EF4-FFF2-40B4-BE49-F238E27FC236}">
              <a16:creationId xmlns:a16="http://schemas.microsoft.com/office/drawing/2014/main" id="{11C0AB23-EA45-44F8-81D8-8EAFC2477CF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5" name="直線コネクタ 654">
          <a:extLst>
            <a:ext uri="{FF2B5EF4-FFF2-40B4-BE49-F238E27FC236}">
              <a16:creationId xmlns:a16="http://schemas.microsoft.com/office/drawing/2014/main" id="{D30921F0-CC21-4B3C-84AE-10E73BE28C2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6" name="テキスト ボックス 655">
          <a:extLst>
            <a:ext uri="{FF2B5EF4-FFF2-40B4-BE49-F238E27FC236}">
              <a16:creationId xmlns:a16="http://schemas.microsoft.com/office/drawing/2014/main" id="{882E6401-DCD8-4C08-8525-CD218A68465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7" name="直線コネクタ 656">
          <a:extLst>
            <a:ext uri="{FF2B5EF4-FFF2-40B4-BE49-F238E27FC236}">
              <a16:creationId xmlns:a16="http://schemas.microsoft.com/office/drawing/2014/main" id="{C9209206-64EB-4322-8B34-91E9544A215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8" name="テキスト ボックス 657">
          <a:extLst>
            <a:ext uri="{FF2B5EF4-FFF2-40B4-BE49-F238E27FC236}">
              <a16:creationId xmlns:a16="http://schemas.microsoft.com/office/drawing/2014/main" id="{EE58D615-1708-49CE-BFB2-4B346487078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9" name="【消防施設】&#10;一人当たり面積グラフ枠">
          <a:extLst>
            <a:ext uri="{FF2B5EF4-FFF2-40B4-BE49-F238E27FC236}">
              <a16:creationId xmlns:a16="http://schemas.microsoft.com/office/drawing/2014/main" id="{CF6690ED-0809-42F9-8C20-B2118D1F552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60" name="直線コネクタ 659">
          <a:extLst>
            <a:ext uri="{FF2B5EF4-FFF2-40B4-BE49-F238E27FC236}">
              <a16:creationId xmlns:a16="http://schemas.microsoft.com/office/drawing/2014/main" id="{A99993D7-2AF3-47E9-8649-1A0F7D5C6275}"/>
            </a:ext>
          </a:extLst>
        </xdr:cNvPr>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1" name="【消防施設】&#10;一人当たり面積最小値テキスト">
          <a:extLst>
            <a:ext uri="{FF2B5EF4-FFF2-40B4-BE49-F238E27FC236}">
              <a16:creationId xmlns:a16="http://schemas.microsoft.com/office/drawing/2014/main" id="{4A7163D9-3457-4565-B160-C10405CBF3A9}"/>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2" name="直線コネクタ 661">
          <a:extLst>
            <a:ext uri="{FF2B5EF4-FFF2-40B4-BE49-F238E27FC236}">
              <a16:creationId xmlns:a16="http://schemas.microsoft.com/office/drawing/2014/main" id="{91999506-3E71-4D98-8E57-3FB1A2EA7752}"/>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63" name="【消防施設】&#10;一人当たり面積最大値テキスト">
          <a:extLst>
            <a:ext uri="{FF2B5EF4-FFF2-40B4-BE49-F238E27FC236}">
              <a16:creationId xmlns:a16="http://schemas.microsoft.com/office/drawing/2014/main" id="{449B844A-7540-4447-911F-825D58152FB3}"/>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64" name="直線コネクタ 663">
          <a:extLst>
            <a:ext uri="{FF2B5EF4-FFF2-40B4-BE49-F238E27FC236}">
              <a16:creationId xmlns:a16="http://schemas.microsoft.com/office/drawing/2014/main" id="{7DCBC262-7D64-4AEB-9925-E4AF96F80A07}"/>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65" name="【消防施設】&#10;一人当たり面積平均値テキスト">
          <a:extLst>
            <a:ext uri="{FF2B5EF4-FFF2-40B4-BE49-F238E27FC236}">
              <a16:creationId xmlns:a16="http://schemas.microsoft.com/office/drawing/2014/main" id="{180198F9-9218-4F9E-8528-7F1F118A770B}"/>
            </a:ext>
          </a:extLst>
        </xdr:cNvPr>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66" name="フローチャート: 判断 665">
          <a:extLst>
            <a:ext uri="{FF2B5EF4-FFF2-40B4-BE49-F238E27FC236}">
              <a16:creationId xmlns:a16="http://schemas.microsoft.com/office/drawing/2014/main" id="{546402D7-9A84-472A-8528-64181D89F72B}"/>
            </a:ext>
          </a:extLst>
        </xdr:cNvPr>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7" name="フローチャート: 判断 666">
          <a:extLst>
            <a:ext uri="{FF2B5EF4-FFF2-40B4-BE49-F238E27FC236}">
              <a16:creationId xmlns:a16="http://schemas.microsoft.com/office/drawing/2014/main" id="{D3877536-7151-462E-BF22-CCCBFB755BB6}"/>
            </a:ext>
          </a:extLst>
        </xdr:cNvPr>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68" name="フローチャート: 判断 667">
          <a:extLst>
            <a:ext uri="{FF2B5EF4-FFF2-40B4-BE49-F238E27FC236}">
              <a16:creationId xmlns:a16="http://schemas.microsoft.com/office/drawing/2014/main" id="{772176E8-70FB-46CA-9AB8-DC5760D22932}"/>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9645CF7D-3361-4AB2-8AC2-D3E838C66FB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9639C71E-9996-4B24-B6BB-59CFF95EB9B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E099E7E4-E2D1-495F-AF90-9EA527EAEF3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E1DEFA87-4CA2-418A-953B-3BF5CA7479A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B23B91BB-AE97-422B-AB9B-5ED741A979C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63500</xdr:rowOff>
    </xdr:from>
    <xdr:to>
      <xdr:col>116</xdr:col>
      <xdr:colOff>114300</xdr:colOff>
      <xdr:row>81</xdr:row>
      <xdr:rowOff>165100</xdr:rowOff>
    </xdr:to>
    <xdr:sp macro="" textlink="">
      <xdr:nvSpPr>
        <xdr:cNvPr id="674" name="楕円 673">
          <a:extLst>
            <a:ext uri="{FF2B5EF4-FFF2-40B4-BE49-F238E27FC236}">
              <a16:creationId xmlns:a16="http://schemas.microsoft.com/office/drawing/2014/main" id="{D0571CD8-4DCD-4A6B-A9CA-0BE81291CB4C}"/>
            </a:ext>
          </a:extLst>
        </xdr:cNvPr>
        <xdr:cNvSpPr/>
      </xdr:nvSpPr>
      <xdr:spPr>
        <a:xfrm>
          <a:off x="221107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86377</xdr:rowOff>
    </xdr:from>
    <xdr:ext cx="469744" cy="259045"/>
    <xdr:sp macro="" textlink="">
      <xdr:nvSpPr>
        <xdr:cNvPr id="675" name="【消防施設】&#10;一人当たり面積該当値テキスト">
          <a:extLst>
            <a:ext uri="{FF2B5EF4-FFF2-40B4-BE49-F238E27FC236}">
              <a16:creationId xmlns:a16="http://schemas.microsoft.com/office/drawing/2014/main" id="{66BADBE0-A58D-4CC8-9EB2-030E1CD6793A}"/>
            </a:ext>
          </a:extLst>
        </xdr:cNvPr>
        <xdr:cNvSpPr txBox="1"/>
      </xdr:nvSpPr>
      <xdr:spPr>
        <a:xfrm>
          <a:off x="22199600"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63500</xdr:rowOff>
    </xdr:from>
    <xdr:to>
      <xdr:col>112</xdr:col>
      <xdr:colOff>38100</xdr:colOff>
      <xdr:row>81</xdr:row>
      <xdr:rowOff>165100</xdr:rowOff>
    </xdr:to>
    <xdr:sp macro="" textlink="">
      <xdr:nvSpPr>
        <xdr:cNvPr id="676" name="楕円 675">
          <a:extLst>
            <a:ext uri="{FF2B5EF4-FFF2-40B4-BE49-F238E27FC236}">
              <a16:creationId xmlns:a16="http://schemas.microsoft.com/office/drawing/2014/main" id="{010F7EFF-56D6-41C1-884D-C956AA51722E}"/>
            </a:ext>
          </a:extLst>
        </xdr:cNvPr>
        <xdr:cNvSpPr/>
      </xdr:nvSpPr>
      <xdr:spPr>
        <a:xfrm>
          <a:off x="21272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114300</xdr:rowOff>
    </xdr:from>
    <xdr:to>
      <xdr:col>116</xdr:col>
      <xdr:colOff>63500</xdr:colOff>
      <xdr:row>81</xdr:row>
      <xdr:rowOff>114300</xdr:rowOff>
    </xdr:to>
    <xdr:cxnSp macro="">
      <xdr:nvCxnSpPr>
        <xdr:cNvPr id="677" name="直線コネクタ 676">
          <a:extLst>
            <a:ext uri="{FF2B5EF4-FFF2-40B4-BE49-F238E27FC236}">
              <a16:creationId xmlns:a16="http://schemas.microsoft.com/office/drawing/2014/main" id="{130BCEFB-2F5A-41E7-BEAF-1DC011440783}"/>
            </a:ext>
          </a:extLst>
        </xdr:cNvPr>
        <xdr:cNvCxnSpPr/>
      </xdr:nvCxnSpPr>
      <xdr:spPr>
        <a:xfrm>
          <a:off x="21323300" y="1400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678" name="楕円 677">
          <a:extLst>
            <a:ext uri="{FF2B5EF4-FFF2-40B4-BE49-F238E27FC236}">
              <a16:creationId xmlns:a16="http://schemas.microsoft.com/office/drawing/2014/main" id="{38FD4865-DC77-4D22-9AA4-FC0BC05CF754}"/>
            </a:ext>
          </a:extLst>
        </xdr:cNvPr>
        <xdr:cNvSpPr/>
      </xdr:nvSpPr>
      <xdr:spPr>
        <a:xfrm>
          <a:off x="2038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114300</xdr:rowOff>
    </xdr:to>
    <xdr:cxnSp macro="">
      <xdr:nvCxnSpPr>
        <xdr:cNvPr id="679" name="直線コネクタ 678">
          <a:extLst>
            <a:ext uri="{FF2B5EF4-FFF2-40B4-BE49-F238E27FC236}">
              <a16:creationId xmlns:a16="http://schemas.microsoft.com/office/drawing/2014/main" id="{7EB294BF-1BCE-4795-AA3E-69DCF2C1D613}"/>
            </a:ext>
          </a:extLst>
        </xdr:cNvPr>
        <xdr:cNvCxnSpPr/>
      </xdr:nvCxnSpPr>
      <xdr:spPr>
        <a:xfrm>
          <a:off x="20434300" y="13944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80" name="n_1aveValue【消防施設】&#10;一人当たり面積">
          <a:extLst>
            <a:ext uri="{FF2B5EF4-FFF2-40B4-BE49-F238E27FC236}">
              <a16:creationId xmlns:a16="http://schemas.microsoft.com/office/drawing/2014/main" id="{F2CD04A2-65C4-4883-9F05-CFFAB01BD2DD}"/>
            </a:ext>
          </a:extLst>
        </xdr:cNvPr>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681" name="n_2aveValue【消防施設】&#10;一人当たり面積">
          <a:extLst>
            <a:ext uri="{FF2B5EF4-FFF2-40B4-BE49-F238E27FC236}">
              <a16:creationId xmlns:a16="http://schemas.microsoft.com/office/drawing/2014/main" id="{942DA942-9EF0-4676-9212-589024CAF4B0}"/>
            </a:ext>
          </a:extLst>
        </xdr:cNvPr>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10177</xdr:rowOff>
    </xdr:from>
    <xdr:ext cx="469744" cy="259045"/>
    <xdr:sp macro="" textlink="">
      <xdr:nvSpPr>
        <xdr:cNvPr id="682" name="n_1mainValue【消防施設】&#10;一人当たり面積">
          <a:extLst>
            <a:ext uri="{FF2B5EF4-FFF2-40B4-BE49-F238E27FC236}">
              <a16:creationId xmlns:a16="http://schemas.microsoft.com/office/drawing/2014/main" id="{97D90E70-5971-42E8-8065-3E140E8E808D}"/>
            </a:ext>
          </a:extLst>
        </xdr:cNvPr>
        <xdr:cNvSpPr txBox="1"/>
      </xdr:nvSpPr>
      <xdr:spPr>
        <a:xfrm>
          <a:off x="210757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683" name="n_2mainValue【消防施設】&#10;一人当たり面積">
          <a:extLst>
            <a:ext uri="{FF2B5EF4-FFF2-40B4-BE49-F238E27FC236}">
              <a16:creationId xmlns:a16="http://schemas.microsoft.com/office/drawing/2014/main" id="{6595D216-7D67-403E-83BA-BDC3FA55F021}"/>
            </a:ext>
          </a:extLst>
        </xdr:cNvPr>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a:extLst>
            <a:ext uri="{FF2B5EF4-FFF2-40B4-BE49-F238E27FC236}">
              <a16:creationId xmlns:a16="http://schemas.microsoft.com/office/drawing/2014/main" id="{8E6045CE-389C-4575-863C-54F8D9DBDF6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a:extLst>
            <a:ext uri="{FF2B5EF4-FFF2-40B4-BE49-F238E27FC236}">
              <a16:creationId xmlns:a16="http://schemas.microsoft.com/office/drawing/2014/main" id="{30A02319-5532-4C9A-8190-4A5DD0D4526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a:extLst>
            <a:ext uri="{FF2B5EF4-FFF2-40B4-BE49-F238E27FC236}">
              <a16:creationId xmlns:a16="http://schemas.microsoft.com/office/drawing/2014/main" id="{DB87E202-D660-48AA-B411-35FDE6F4132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a:extLst>
            <a:ext uri="{FF2B5EF4-FFF2-40B4-BE49-F238E27FC236}">
              <a16:creationId xmlns:a16="http://schemas.microsoft.com/office/drawing/2014/main" id="{581C2C17-0757-4DDC-BBC9-21C9F8A919D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a:extLst>
            <a:ext uri="{FF2B5EF4-FFF2-40B4-BE49-F238E27FC236}">
              <a16:creationId xmlns:a16="http://schemas.microsoft.com/office/drawing/2014/main" id="{4407283A-5C52-43FA-8BFF-07FC730CB6E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a:extLst>
            <a:ext uri="{FF2B5EF4-FFF2-40B4-BE49-F238E27FC236}">
              <a16:creationId xmlns:a16="http://schemas.microsoft.com/office/drawing/2014/main" id="{F42CBE78-3D99-40F3-B631-6A7F6B6DEC4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a:extLst>
            <a:ext uri="{FF2B5EF4-FFF2-40B4-BE49-F238E27FC236}">
              <a16:creationId xmlns:a16="http://schemas.microsoft.com/office/drawing/2014/main" id="{7F34898D-9E1D-4903-BE46-C6D3908BAC8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a:extLst>
            <a:ext uri="{FF2B5EF4-FFF2-40B4-BE49-F238E27FC236}">
              <a16:creationId xmlns:a16="http://schemas.microsoft.com/office/drawing/2014/main" id="{1C3378F2-3D1E-43F7-819B-6062C4C5A83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a:extLst>
            <a:ext uri="{FF2B5EF4-FFF2-40B4-BE49-F238E27FC236}">
              <a16:creationId xmlns:a16="http://schemas.microsoft.com/office/drawing/2014/main" id="{052A14D9-2BED-45E2-B54F-84BB869E47B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a:extLst>
            <a:ext uri="{FF2B5EF4-FFF2-40B4-BE49-F238E27FC236}">
              <a16:creationId xmlns:a16="http://schemas.microsoft.com/office/drawing/2014/main" id="{8CCBFBC0-F400-40FA-98C1-103D1D79CC4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a:extLst>
            <a:ext uri="{FF2B5EF4-FFF2-40B4-BE49-F238E27FC236}">
              <a16:creationId xmlns:a16="http://schemas.microsoft.com/office/drawing/2014/main" id="{805226BE-F531-49F9-B386-01D02D9A8AF4}"/>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a:extLst>
            <a:ext uri="{FF2B5EF4-FFF2-40B4-BE49-F238E27FC236}">
              <a16:creationId xmlns:a16="http://schemas.microsoft.com/office/drawing/2014/main" id="{961B791C-0C9C-4624-B82D-A42CF02CB29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a:extLst>
            <a:ext uri="{FF2B5EF4-FFF2-40B4-BE49-F238E27FC236}">
              <a16:creationId xmlns:a16="http://schemas.microsoft.com/office/drawing/2014/main" id="{66BD139E-E7F0-41EA-B2F5-07B803AF6B3A}"/>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a:extLst>
            <a:ext uri="{FF2B5EF4-FFF2-40B4-BE49-F238E27FC236}">
              <a16:creationId xmlns:a16="http://schemas.microsoft.com/office/drawing/2014/main" id="{F146483A-D9B7-4A92-B60E-C5F88636F77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a:extLst>
            <a:ext uri="{FF2B5EF4-FFF2-40B4-BE49-F238E27FC236}">
              <a16:creationId xmlns:a16="http://schemas.microsoft.com/office/drawing/2014/main" id="{DC760A85-8BDB-4A47-BCFD-133CD793FBF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a:extLst>
            <a:ext uri="{FF2B5EF4-FFF2-40B4-BE49-F238E27FC236}">
              <a16:creationId xmlns:a16="http://schemas.microsoft.com/office/drawing/2014/main" id="{A4B2C78F-B60E-4B01-A658-C36F64DE0AF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a:extLst>
            <a:ext uri="{FF2B5EF4-FFF2-40B4-BE49-F238E27FC236}">
              <a16:creationId xmlns:a16="http://schemas.microsoft.com/office/drawing/2014/main" id="{11FF0101-AF3B-4A03-98BB-5EB0F8E68AB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a:extLst>
            <a:ext uri="{FF2B5EF4-FFF2-40B4-BE49-F238E27FC236}">
              <a16:creationId xmlns:a16="http://schemas.microsoft.com/office/drawing/2014/main" id="{39D8D555-C83E-4ECE-8F14-4C70F1C2373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a:extLst>
            <a:ext uri="{FF2B5EF4-FFF2-40B4-BE49-F238E27FC236}">
              <a16:creationId xmlns:a16="http://schemas.microsoft.com/office/drawing/2014/main" id="{561595AF-8BE8-4710-A806-7B764B35A05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a:extLst>
            <a:ext uri="{FF2B5EF4-FFF2-40B4-BE49-F238E27FC236}">
              <a16:creationId xmlns:a16="http://schemas.microsoft.com/office/drawing/2014/main" id="{4DE510AA-E45E-4477-8A53-795FB4DF869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a:extLst>
            <a:ext uri="{FF2B5EF4-FFF2-40B4-BE49-F238E27FC236}">
              <a16:creationId xmlns:a16="http://schemas.microsoft.com/office/drawing/2014/main" id="{4C97B817-A3F9-4A7A-8062-9C95968BF43B}"/>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a:extLst>
            <a:ext uri="{FF2B5EF4-FFF2-40B4-BE49-F238E27FC236}">
              <a16:creationId xmlns:a16="http://schemas.microsoft.com/office/drawing/2014/main" id="{5BB9E21D-5BDD-4F97-8129-131B84D5EB8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a:extLst>
            <a:ext uri="{FF2B5EF4-FFF2-40B4-BE49-F238E27FC236}">
              <a16:creationId xmlns:a16="http://schemas.microsoft.com/office/drawing/2014/main" id="{556AAB65-7481-4E07-A471-BB0C4A8A2C2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庁舎】&#10;有形固定資産減価償却率グラフ枠">
          <a:extLst>
            <a:ext uri="{FF2B5EF4-FFF2-40B4-BE49-F238E27FC236}">
              <a16:creationId xmlns:a16="http://schemas.microsoft.com/office/drawing/2014/main" id="{7ADB98B6-E3DD-4B14-8760-95682DF4FFA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708" name="直線コネクタ 707">
          <a:extLst>
            <a:ext uri="{FF2B5EF4-FFF2-40B4-BE49-F238E27FC236}">
              <a16:creationId xmlns:a16="http://schemas.microsoft.com/office/drawing/2014/main" id="{D31B95DE-5AD9-4D8F-9729-737295534D72}"/>
            </a:ext>
          </a:extLst>
        </xdr:cNvPr>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09" name="【庁舎】&#10;有形固定資産減価償却率最小値テキスト">
          <a:extLst>
            <a:ext uri="{FF2B5EF4-FFF2-40B4-BE49-F238E27FC236}">
              <a16:creationId xmlns:a16="http://schemas.microsoft.com/office/drawing/2014/main" id="{4C4F03EF-A001-471F-A32A-FD3AF70E1249}"/>
            </a:ext>
          </a:extLst>
        </xdr:cNvPr>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10" name="直線コネクタ 709">
          <a:extLst>
            <a:ext uri="{FF2B5EF4-FFF2-40B4-BE49-F238E27FC236}">
              <a16:creationId xmlns:a16="http://schemas.microsoft.com/office/drawing/2014/main" id="{1980F778-BB6E-46D4-A2A3-57650594E686}"/>
            </a:ext>
          </a:extLst>
        </xdr:cNvPr>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11" name="【庁舎】&#10;有形固定資産減価償却率最大値テキスト">
          <a:extLst>
            <a:ext uri="{FF2B5EF4-FFF2-40B4-BE49-F238E27FC236}">
              <a16:creationId xmlns:a16="http://schemas.microsoft.com/office/drawing/2014/main" id="{148F1331-A497-4342-8491-CEF281BEA870}"/>
            </a:ext>
          </a:extLst>
        </xdr:cNvPr>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12" name="直線コネクタ 711">
          <a:extLst>
            <a:ext uri="{FF2B5EF4-FFF2-40B4-BE49-F238E27FC236}">
              <a16:creationId xmlns:a16="http://schemas.microsoft.com/office/drawing/2014/main" id="{C3D9DDFF-75D5-4B49-BD6D-8FC0188E749B}"/>
            </a:ext>
          </a:extLst>
        </xdr:cNvPr>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24782</xdr:rowOff>
    </xdr:from>
    <xdr:ext cx="405111" cy="259045"/>
    <xdr:sp macro="" textlink="">
      <xdr:nvSpPr>
        <xdr:cNvPr id="713" name="【庁舎】&#10;有形固定資産減価償却率平均値テキスト">
          <a:extLst>
            <a:ext uri="{FF2B5EF4-FFF2-40B4-BE49-F238E27FC236}">
              <a16:creationId xmlns:a16="http://schemas.microsoft.com/office/drawing/2014/main" id="{504B752D-936E-4DBA-8D0A-48F4311B1A2A}"/>
            </a:ext>
          </a:extLst>
        </xdr:cNvPr>
        <xdr:cNvSpPr txBox="1"/>
      </xdr:nvSpPr>
      <xdr:spPr>
        <a:xfrm>
          <a:off x="16357600" y="1802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714" name="フローチャート: 判断 713">
          <a:extLst>
            <a:ext uri="{FF2B5EF4-FFF2-40B4-BE49-F238E27FC236}">
              <a16:creationId xmlns:a16="http://schemas.microsoft.com/office/drawing/2014/main" id="{D61DD02E-1CF6-4EC9-B74F-AB68D4EE9CB1}"/>
            </a:ext>
          </a:extLst>
        </xdr:cNvPr>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15" name="フローチャート: 判断 714">
          <a:extLst>
            <a:ext uri="{FF2B5EF4-FFF2-40B4-BE49-F238E27FC236}">
              <a16:creationId xmlns:a16="http://schemas.microsoft.com/office/drawing/2014/main" id="{A8860DA8-1445-4260-B23A-940C467B561F}"/>
            </a:ext>
          </a:extLst>
        </xdr:cNvPr>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716" name="フローチャート: 判断 715">
          <a:extLst>
            <a:ext uri="{FF2B5EF4-FFF2-40B4-BE49-F238E27FC236}">
              <a16:creationId xmlns:a16="http://schemas.microsoft.com/office/drawing/2014/main" id="{F397EFCC-2DD4-4D4D-B47E-E1AD9362F511}"/>
            </a:ext>
          </a:extLst>
        </xdr:cNvPr>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C3FDF7C1-DAC4-4027-B908-CA29283CA83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5E40D160-B7DD-4C64-A031-03FB52B4CA6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69035AB2-9FAD-4F0C-81E2-F526D92E1DB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15BE5021-3C28-4801-A2CF-742538B18B3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18436DBD-2D6C-44EF-9111-4A088193935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xdr:rowOff>
    </xdr:from>
    <xdr:to>
      <xdr:col>85</xdr:col>
      <xdr:colOff>177800</xdr:colOff>
      <xdr:row>105</xdr:row>
      <xdr:rowOff>109855</xdr:rowOff>
    </xdr:to>
    <xdr:sp macro="" textlink="">
      <xdr:nvSpPr>
        <xdr:cNvPr id="722" name="楕円 721">
          <a:extLst>
            <a:ext uri="{FF2B5EF4-FFF2-40B4-BE49-F238E27FC236}">
              <a16:creationId xmlns:a16="http://schemas.microsoft.com/office/drawing/2014/main" id="{775A470F-E248-427D-8D0F-4EECCB51D6D3}"/>
            </a:ext>
          </a:extLst>
        </xdr:cNvPr>
        <xdr:cNvSpPr/>
      </xdr:nvSpPr>
      <xdr:spPr>
        <a:xfrm>
          <a:off x="162687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31132</xdr:rowOff>
    </xdr:from>
    <xdr:ext cx="405111" cy="259045"/>
    <xdr:sp macro="" textlink="">
      <xdr:nvSpPr>
        <xdr:cNvPr id="723" name="【庁舎】&#10;有形固定資産減価償却率該当値テキスト">
          <a:extLst>
            <a:ext uri="{FF2B5EF4-FFF2-40B4-BE49-F238E27FC236}">
              <a16:creationId xmlns:a16="http://schemas.microsoft.com/office/drawing/2014/main" id="{1DB1F97C-ABC1-400A-BC5E-AB6B1608C991}"/>
            </a:ext>
          </a:extLst>
        </xdr:cNvPr>
        <xdr:cNvSpPr txBox="1"/>
      </xdr:nvSpPr>
      <xdr:spPr>
        <a:xfrm>
          <a:off x="16357600" y="1786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38736</xdr:rowOff>
    </xdr:from>
    <xdr:to>
      <xdr:col>81</xdr:col>
      <xdr:colOff>101600</xdr:colOff>
      <xdr:row>105</xdr:row>
      <xdr:rowOff>140336</xdr:rowOff>
    </xdr:to>
    <xdr:sp macro="" textlink="">
      <xdr:nvSpPr>
        <xdr:cNvPr id="724" name="楕円 723">
          <a:extLst>
            <a:ext uri="{FF2B5EF4-FFF2-40B4-BE49-F238E27FC236}">
              <a16:creationId xmlns:a16="http://schemas.microsoft.com/office/drawing/2014/main" id="{3DFA4413-ED39-4FD8-B1F4-7904C662B4EE}"/>
            </a:ext>
          </a:extLst>
        </xdr:cNvPr>
        <xdr:cNvSpPr/>
      </xdr:nvSpPr>
      <xdr:spPr>
        <a:xfrm>
          <a:off x="15430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59055</xdr:rowOff>
    </xdr:from>
    <xdr:to>
      <xdr:col>85</xdr:col>
      <xdr:colOff>127000</xdr:colOff>
      <xdr:row>105</xdr:row>
      <xdr:rowOff>89536</xdr:rowOff>
    </xdr:to>
    <xdr:cxnSp macro="">
      <xdr:nvCxnSpPr>
        <xdr:cNvPr id="725" name="直線コネクタ 724">
          <a:extLst>
            <a:ext uri="{FF2B5EF4-FFF2-40B4-BE49-F238E27FC236}">
              <a16:creationId xmlns:a16="http://schemas.microsoft.com/office/drawing/2014/main" id="{5FB85B9E-634B-49B9-B9F9-527A1194E99B}"/>
            </a:ext>
          </a:extLst>
        </xdr:cNvPr>
        <xdr:cNvCxnSpPr/>
      </xdr:nvCxnSpPr>
      <xdr:spPr>
        <a:xfrm flipV="1">
          <a:off x="15481300" y="1806130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53975</xdr:rowOff>
    </xdr:from>
    <xdr:to>
      <xdr:col>76</xdr:col>
      <xdr:colOff>165100</xdr:colOff>
      <xdr:row>102</xdr:row>
      <xdr:rowOff>155575</xdr:rowOff>
    </xdr:to>
    <xdr:sp macro="" textlink="">
      <xdr:nvSpPr>
        <xdr:cNvPr id="726" name="楕円 725">
          <a:extLst>
            <a:ext uri="{FF2B5EF4-FFF2-40B4-BE49-F238E27FC236}">
              <a16:creationId xmlns:a16="http://schemas.microsoft.com/office/drawing/2014/main" id="{68D3D86A-BDF8-49E6-A5B6-6A7901B2AB49}"/>
            </a:ext>
          </a:extLst>
        </xdr:cNvPr>
        <xdr:cNvSpPr/>
      </xdr:nvSpPr>
      <xdr:spPr>
        <a:xfrm>
          <a:off x="14541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104775</xdr:rowOff>
    </xdr:from>
    <xdr:to>
      <xdr:col>81</xdr:col>
      <xdr:colOff>50800</xdr:colOff>
      <xdr:row>105</xdr:row>
      <xdr:rowOff>89536</xdr:rowOff>
    </xdr:to>
    <xdr:cxnSp macro="">
      <xdr:nvCxnSpPr>
        <xdr:cNvPr id="727" name="直線コネクタ 726">
          <a:extLst>
            <a:ext uri="{FF2B5EF4-FFF2-40B4-BE49-F238E27FC236}">
              <a16:creationId xmlns:a16="http://schemas.microsoft.com/office/drawing/2014/main" id="{9E780B4B-3B86-4CFA-AADE-E9586F8837CD}"/>
            </a:ext>
          </a:extLst>
        </xdr:cNvPr>
        <xdr:cNvCxnSpPr/>
      </xdr:nvCxnSpPr>
      <xdr:spPr>
        <a:xfrm>
          <a:off x="14592300" y="17592675"/>
          <a:ext cx="889000" cy="49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728" name="n_1aveValue【庁舎】&#10;有形固定資産減価償却率">
          <a:extLst>
            <a:ext uri="{FF2B5EF4-FFF2-40B4-BE49-F238E27FC236}">
              <a16:creationId xmlns:a16="http://schemas.microsoft.com/office/drawing/2014/main" id="{938D6A17-0C5B-42E9-BDA0-A39EBEC3FFF0}"/>
            </a:ext>
          </a:extLst>
        </xdr:cNvPr>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41927</xdr:rowOff>
    </xdr:from>
    <xdr:ext cx="405111" cy="259045"/>
    <xdr:sp macro="" textlink="">
      <xdr:nvSpPr>
        <xdr:cNvPr id="729" name="n_2aveValue【庁舎】&#10;有形固定資産減価償却率">
          <a:extLst>
            <a:ext uri="{FF2B5EF4-FFF2-40B4-BE49-F238E27FC236}">
              <a16:creationId xmlns:a16="http://schemas.microsoft.com/office/drawing/2014/main" id="{80649A6F-1AFE-4B61-9038-0BFF9A35E26B}"/>
            </a:ext>
          </a:extLst>
        </xdr:cNvPr>
        <xdr:cNvSpPr txBox="1"/>
      </xdr:nvSpPr>
      <xdr:spPr>
        <a:xfrm>
          <a:off x="14389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156863</xdr:rowOff>
    </xdr:from>
    <xdr:ext cx="405111" cy="259045"/>
    <xdr:sp macro="" textlink="">
      <xdr:nvSpPr>
        <xdr:cNvPr id="730" name="n_1mainValue【庁舎】&#10;有形固定資産減価償却率">
          <a:extLst>
            <a:ext uri="{FF2B5EF4-FFF2-40B4-BE49-F238E27FC236}">
              <a16:creationId xmlns:a16="http://schemas.microsoft.com/office/drawing/2014/main" id="{0EC41987-6141-47CC-9A1F-BC18DCA16C1C}"/>
            </a:ext>
          </a:extLst>
        </xdr:cNvPr>
        <xdr:cNvSpPr txBox="1"/>
      </xdr:nvSpPr>
      <xdr:spPr>
        <a:xfrm>
          <a:off x="15266044" y="1781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652</xdr:rowOff>
    </xdr:from>
    <xdr:ext cx="405111" cy="259045"/>
    <xdr:sp macro="" textlink="">
      <xdr:nvSpPr>
        <xdr:cNvPr id="731" name="n_2mainValue【庁舎】&#10;有形固定資産減価償却率">
          <a:extLst>
            <a:ext uri="{FF2B5EF4-FFF2-40B4-BE49-F238E27FC236}">
              <a16:creationId xmlns:a16="http://schemas.microsoft.com/office/drawing/2014/main" id="{F06A0DE9-007C-45C9-B03B-FE214EB713C4}"/>
            </a:ext>
          </a:extLst>
        </xdr:cNvPr>
        <xdr:cNvSpPr txBox="1"/>
      </xdr:nvSpPr>
      <xdr:spPr>
        <a:xfrm>
          <a:off x="143897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a:extLst>
            <a:ext uri="{FF2B5EF4-FFF2-40B4-BE49-F238E27FC236}">
              <a16:creationId xmlns:a16="http://schemas.microsoft.com/office/drawing/2014/main" id="{04D90CB3-56E6-4A96-AE79-9E79D0622A2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a:extLst>
            <a:ext uri="{FF2B5EF4-FFF2-40B4-BE49-F238E27FC236}">
              <a16:creationId xmlns:a16="http://schemas.microsoft.com/office/drawing/2014/main" id="{1894EDEF-71C7-460A-8D4C-2812BEC2689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a:extLst>
            <a:ext uri="{FF2B5EF4-FFF2-40B4-BE49-F238E27FC236}">
              <a16:creationId xmlns:a16="http://schemas.microsoft.com/office/drawing/2014/main" id="{A29CEFDD-65E0-4421-A399-1491DADCEBF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a:extLst>
            <a:ext uri="{FF2B5EF4-FFF2-40B4-BE49-F238E27FC236}">
              <a16:creationId xmlns:a16="http://schemas.microsoft.com/office/drawing/2014/main" id="{53927BF0-9311-40C1-B295-99F0AC75091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a:extLst>
            <a:ext uri="{FF2B5EF4-FFF2-40B4-BE49-F238E27FC236}">
              <a16:creationId xmlns:a16="http://schemas.microsoft.com/office/drawing/2014/main" id="{E50A614F-AADA-470B-9614-AA4E641127F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a:extLst>
            <a:ext uri="{FF2B5EF4-FFF2-40B4-BE49-F238E27FC236}">
              <a16:creationId xmlns:a16="http://schemas.microsoft.com/office/drawing/2014/main" id="{EE974B80-5564-4753-9739-D14F6651E71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a:extLst>
            <a:ext uri="{FF2B5EF4-FFF2-40B4-BE49-F238E27FC236}">
              <a16:creationId xmlns:a16="http://schemas.microsoft.com/office/drawing/2014/main" id="{DDA54C80-6479-493B-BA9E-2257C9DD24E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a:extLst>
            <a:ext uri="{FF2B5EF4-FFF2-40B4-BE49-F238E27FC236}">
              <a16:creationId xmlns:a16="http://schemas.microsoft.com/office/drawing/2014/main" id="{DDD508A5-B071-4C69-971B-582E413F179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a:extLst>
            <a:ext uri="{FF2B5EF4-FFF2-40B4-BE49-F238E27FC236}">
              <a16:creationId xmlns:a16="http://schemas.microsoft.com/office/drawing/2014/main" id="{B1B8EC46-27C0-4484-BB26-E0F931CC2E6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a:extLst>
            <a:ext uri="{FF2B5EF4-FFF2-40B4-BE49-F238E27FC236}">
              <a16:creationId xmlns:a16="http://schemas.microsoft.com/office/drawing/2014/main" id="{1D6C3EC8-D3DF-45FA-80AD-A1FAC97C20F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2" name="直線コネクタ 741">
          <a:extLst>
            <a:ext uri="{FF2B5EF4-FFF2-40B4-BE49-F238E27FC236}">
              <a16:creationId xmlns:a16="http://schemas.microsoft.com/office/drawing/2014/main" id="{86F2EC2C-D9B4-4C4B-96BC-F219C70D5B6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3" name="テキスト ボックス 742">
          <a:extLst>
            <a:ext uri="{FF2B5EF4-FFF2-40B4-BE49-F238E27FC236}">
              <a16:creationId xmlns:a16="http://schemas.microsoft.com/office/drawing/2014/main" id="{133783B9-DF3A-4B59-8099-6F62B048930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4" name="直線コネクタ 743">
          <a:extLst>
            <a:ext uri="{FF2B5EF4-FFF2-40B4-BE49-F238E27FC236}">
              <a16:creationId xmlns:a16="http://schemas.microsoft.com/office/drawing/2014/main" id="{0313E54D-B416-433B-905A-EF013744472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5" name="テキスト ボックス 744">
          <a:extLst>
            <a:ext uri="{FF2B5EF4-FFF2-40B4-BE49-F238E27FC236}">
              <a16:creationId xmlns:a16="http://schemas.microsoft.com/office/drawing/2014/main" id="{5779A43A-2DB3-4A39-BD53-79CF593106D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6" name="直線コネクタ 745">
          <a:extLst>
            <a:ext uri="{FF2B5EF4-FFF2-40B4-BE49-F238E27FC236}">
              <a16:creationId xmlns:a16="http://schemas.microsoft.com/office/drawing/2014/main" id="{2DE98D66-24F7-4119-939B-F3E6FB2EBD4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7" name="テキスト ボックス 746">
          <a:extLst>
            <a:ext uri="{FF2B5EF4-FFF2-40B4-BE49-F238E27FC236}">
              <a16:creationId xmlns:a16="http://schemas.microsoft.com/office/drawing/2014/main" id="{4DF912DF-1CFC-4B4D-B7E7-ECEBBA88E59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8" name="直線コネクタ 747">
          <a:extLst>
            <a:ext uri="{FF2B5EF4-FFF2-40B4-BE49-F238E27FC236}">
              <a16:creationId xmlns:a16="http://schemas.microsoft.com/office/drawing/2014/main" id="{5F8352B5-19C2-48AE-B055-7906C9CA83F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9" name="テキスト ボックス 748">
          <a:extLst>
            <a:ext uri="{FF2B5EF4-FFF2-40B4-BE49-F238E27FC236}">
              <a16:creationId xmlns:a16="http://schemas.microsoft.com/office/drawing/2014/main" id="{07C4D4E1-C0D2-4342-B10A-90B82F120C5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0" name="直線コネクタ 749">
          <a:extLst>
            <a:ext uri="{FF2B5EF4-FFF2-40B4-BE49-F238E27FC236}">
              <a16:creationId xmlns:a16="http://schemas.microsoft.com/office/drawing/2014/main" id="{D8F096DF-38DA-4DCD-AA8F-9C55FBC3501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1" name="テキスト ボックス 750">
          <a:extLst>
            <a:ext uri="{FF2B5EF4-FFF2-40B4-BE49-F238E27FC236}">
              <a16:creationId xmlns:a16="http://schemas.microsoft.com/office/drawing/2014/main" id="{0B31A6D8-7339-4F1D-BC9C-4F9A2CE0BF0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a:extLst>
            <a:ext uri="{FF2B5EF4-FFF2-40B4-BE49-F238E27FC236}">
              <a16:creationId xmlns:a16="http://schemas.microsoft.com/office/drawing/2014/main" id="{40216883-5E4C-49A3-8E64-33005E133F2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a:extLst>
            <a:ext uri="{FF2B5EF4-FFF2-40B4-BE49-F238E27FC236}">
              <a16:creationId xmlns:a16="http://schemas.microsoft.com/office/drawing/2014/main" id="{9992C865-893C-499F-A3B4-C84C4BD85A4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庁舎】&#10;一人当たり面積グラフ枠">
          <a:extLst>
            <a:ext uri="{FF2B5EF4-FFF2-40B4-BE49-F238E27FC236}">
              <a16:creationId xmlns:a16="http://schemas.microsoft.com/office/drawing/2014/main" id="{2C417567-1A79-475C-A8AB-F642FDAF8C6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755" name="直線コネクタ 754">
          <a:extLst>
            <a:ext uri="{FF2B5EF4-FFF2-40B4-BE49-F238E27FC236}">
              <a16:creationId xmlns:a16="http://schemas.microsoft.com/office/drawing/2014/main" id="{946DAB35-8CA8-4C33-AE8F-5A8765C2B060}"/>
            </a:ext>
          </a:extLst>
        </xdr:cNvPr>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756" name="【庁舎】&#10;一人当たり面積最小値テキスト">
          <a:extLst>
            <a:ext uri="{FF2B5EF4-FFF2-40B4-BE49-F238E27FC236}">
              <a16:creationId xmlns:a16="http://schemas.microsoft.com/office/drawing/2014/main" id="{B3C415EE-1EBB-42B4-993F-6370C514A976}"/>
            </a:ext>
          </a:extLst>
        </xdr:cNvPr>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757" name="直線コネクタ 756">
          <a:extLst>
            <a:ext uri="{FF2B5EF4-FFF2-40B4-BE49-F238E27FC236}">
              <a16:creationId xmlns:a16="http://schemas.microsoft.com/office/drawing/2014/main" id="{416E46BD-2150-4B3B-83A6-9A844010C581}"/>
            </a:ext>
          </a:extLst>
        </xdr:cNvPr>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758" name="【庁舎】&#10;一人当たり面積最大値テキスト">
          <a:extLst>
            <a:ext uri="{FF2B5EF4-FFF2-40B4-BE49-F238E27FC236}">
              <a16:creationId xmlns:a16="http://schemas.microsoft.com/office/drawing/2014/main" id="{30993352-9D20-4E76-B24E-2747DB7E809D}"/>
            </a:ext>
          </a:extLst>
        </xdr:cNvPr>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759" name="直線コネクタ 758">
          <a:extLst>
            <a:ext uri="{FF2B5EF4-FFF2-40B4-BE49-F238E27FC236}">
              <a16:creationId xmlns:a16="http://schemas.microsoft.com/office/drawing/2014/main" id="{3DA18BE3-4315-4C01-978C-B4A39B2971FB}"/>
            </a:ext>
          </a:extLst>
        </xdr:cNvPr>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60" name="【庁舎】&#10;一人当たり面積平均値テキスト">
          <a:extLst>
            <a:ext uri="{FF2B5EF4-FFF2-40B4-BE49-F238E27FC236}">
              <a16:creationId xmlns:a16="http://schemas.microsoft.com/office/drawing/2014/main" id="{868B9AC0-58BC-44A0-90A7-D5B34E55BB11}"/>
            </a:ext>
          </a:extLst>
        </xdr:cNvPr>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61" name="フローチャート: 判断 760">
          <a:extLst>
            <a:ext uri="{FF2B5EF4-FFF2-40B4-BE49-F238E27FC236}">
              <a16:creationId xmlns:a16="http://schemas.microsoft.com/office/drawing/2014/main" id="{E8BEF871-6D2F-4A3E-899D-DEFFA0DA87A5}"/>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762" name="フローチャート: 判断 761">
          <a:extLst>
            <a:ext uri="{FF2B5EF4-FFF2-40B4-BE49-F238E27FC236}">
              <a16:creationId xmlns:a16="http://schemas.microsoft.com/office/drawing/2014/main" id="{0EA1CC80-14A8-44A4-BABE-18BD11497227}"/>
            </a:ext>
          </a:extLst>
        </xdr:cNvPr>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763" name="フローチャート: 判断 762">
          <a:extLst>
            <a:ext uri="{FF2B5EF4-FFF2-40B4-BE49-F238E27FC236}">
              <a16:creationId xmlns:a16="http://schemas.microsoft.com/office/drawing/2014/main" id="{D1667E7D-2301-493A-91F0-104E0639E6FE}"/>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8ABDD706-6C51-4B9B-AAE3-54F0222462B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2379D983-A81D-46C3-8BE1-12906136B53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2CC15464-D2C7-4CFE-87A8-AB74EFB1022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C1B85822-A4D3-46EE-9552-08CCDBB1E3B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BD6E0374-D66C-48EB-B74D-177DBCD25EB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147320</xdr:rowOff>
    </xdr:from>
    <xdr:to>
      <xdr:col>116</xdr:col>
      <xdr:colOff>114300</xdr:colOff>
      <xdr:row>104</xdr:row>
      <xdr:rowOff>77470</xdr:rowOff>
    </xdr:to>
    <xdr:sp macro="" textlink="">
      <xdr:nvSpPr>
        <xdr:cNvPr id="769" name="楕円 768">
          <a:extLst>
            <a:ext uri="{FF2B5EF4-FFF2-40B4-BE49-F238E27FC236}">
              <a16:creationId xmlns:a16="http://schemas.microsoft.com/office/drawing/2014/main" id="{8111F6B8-9424-49FB-A27E-02A66237BAE9}"/>
            </a:ext>
          </a:extLst>
        </xdr:cNvPr>
        <xdr:cNvSpPr/>
      </xdr:nvSpPr>
      <xdr:spPr>
        <a:xfrm>
          <a:off x="221107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170197</xdr:rowOff>
    </xdr:from>
    <xdr:ext cx="469744" cy="259045"/>
    <xdr:sp macro="" textlink="">
      <xdr:nvSpPr>
        <xdr:cNvPr id="770" name="【庁舎】&#10;一人当たり面積該当値テキスト">
          <a:extLst>
            <a:ext uri="{FF2B5EF4-FFF2-40B4-BE49-F238E27FC236}">
              <a16:creationId xmlns:a16="http://schemas.microsoft.com/office/drawing/2014/main" id="{00C0F00B-F62B-4B87-956F-48F92AB37D50}"/>
            </a:ext>
          </a:extLst>
        </xdr:cNvPr>
        <xdr:cNvSpPr txBox="1"/>
      </xdr:nvSpPr>
      <xdr:spPr>
        <a:xfrm>
          <a:off x="22199600"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154939</xdr:rowOff>
    </xdr:from>
    <xdr:to>
      <xdr:col>112</xdr:col>
      <xdr:colOff>38100</xdr:colOff>
      <xdr:row>104</xdr:row>
      <xdr:rowOff>85089</xdr:rowOff>
    </xdr:to>
    <xdr:sp macro="" textlink="">
      <xdr:nvSpPr>
        <xdr:cNvPr id="771" name="楕円 770">
          <a:extLst>
            <a:ext uri="{FF2B5EF4-FFF2-40B4-BE49-F238E27FC236}">
              <a16:creationId xmlns:a16="http://schemas.microsoft.com/office/drawing/2014/main" id="{408C4595-1842-457C-B01D-2AA9B89A2F29}"/>
            </a:ext>
          </a:extLst>
        </xdr:cNvPr>
        <xdr:cNvSpPr/>
      </xdr:nvSpPr>
      <xdr:spPr>
        <a:xfrm>
          <a:off x="21272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26670</xdr:rowOff>
    </xdr:from>
    <xdr:to>
      <xdr:col>116</xdr:col>
      <xdr:colOff>63500</xdr:colOff>
      <xdr:row>104</xdr:row>
      <xdr:rowOff>34289</xdr:rowOff>
    </xdr:to>
    <xdr:cxnSp macro="">
      <xdr:nvCxnSpPr>
        <xdr:cNvPr id="772" name="直線コネクタ 771">
          <a:extLst>
            <a:ext uri="{FF2B5EF4-FFF2-40B4-BE49-F238E27FC236}">
              <a16:creationId xmlns:a16="http://schemas.microsoft.com/office/drawing/2014/main" id="{4FD972DA-3C13-41CE-B8C0-740F8C79C7E3}"/>
            </a:ext>
          </a:extLst>
        </xdr:cNvPr>
        <xdr:cNvCxnSpPr/>
      </xdr:nvCxnSpPr>
      <xdr:spPr>
        <a:xfrm flipV="1">
          <a:off x="21323300" y="178574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120650</xdr:rowOff>
    </xdr:from>
    <xdr:to>
      <xdr:col>107</xdr:col>
      <xdr:colOff>101600</xdr:colOff>
      <xdr:row>106</xdr:row>
      <xdr:rowOff>50800</xdr:rowOff>
    </xdr:to>
    <xdr:sp macro="" textlink="">
      <xdr:nvSpPr>
        <xdr:cNvPr id="773" name="楕円 772">
          <a:extLst>
            <a:ext uri="{FF2B5EF4-FFF2-40B4-BE49-F238E27FC236}">
              <a16:creationId xmlns:a16="http://schemas.microsoft.com/office/drawing/2014/main" id="{5B54B561-027C-4FCE-8A2A-984B13541267}"/>
            </a:ext>
          </a:extLst>
        </xdr:cNvPr>
        <xdr:cNvSpPr/>
      </xdr:nvSpPr>
      <xdr:spPr>
        <a:xfrm>
          <a:off x="2038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34289</xdr:rowOff>
    </xdr:from>
    <xdr:to>
      <xdr:col>111</xdr:col>
      <xdr:colOff>177800</xdr:colOff>
      <xdr:row>106</xdr:row>
      <xdr:rowOff>0</xdr:rowOff>
    </xdr:to>
    <xdr:cxnSp macro="">
      <xdr:nvCxnSpPr>
        <xdr:cNvPr id="774" name="直線コネクタ 773">
          <a:extLst>
            <a:ext uri="{FF2B5EF4-FFF2-40B4-BE49-F238E27FC236}">
              <a16:creationId xmlns:a16="http://schemas.microsoft.com/office/drawing/2014/main" id="{D9DE1700-B9D3-4809-BD4D-68215C8EABFA}"/>
            </a:ext>
          </a:extLst>
        </xdr:cNvPr>
        <xdr:cNvCxnSpPr/>
      </xdr:nvCxnSpPr>
      <xdr:spPr>
        <a:xfrm flipV="1">
          <a:off x="20434300" y="17865089"/>
          <a:ext cx="8890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30497</xdr:rowOff>
    </xdr:from>
    <xdr:ext cx="469744" cy="259045"/>
    <xdr:sp macro="" textlink="">
      <xdr:nvSpPr>
        <xdr:cNvPr id="775" name="n_1aveValue【庁舎】&#10;一人当たり面積">
          <a:extLst>
            <a:ext uri="{FF2B5EF4-FFF2-40B4-BE49-F238E27FC236}">
              <a16:creationId xmlns:a16="http://schemas.microsoft.com/office/drawing/2014/main" id="{F937E10A-C07B-40B8-A845-AC7E6346F975}"/>
            </a:ext>
          </a:extLst>
        </xdr:cNvPr>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776" name="n_2aveValue【庁舎】&#10;一人当たり面積">
          <a:extLst>
            <a:ext uri="{FF2B5EF4-FFF2-40B4-BE49-F238E27FC236}">
              <a16:creationId xmlns:a16="http://schemas.microsoft.com/office/drawing/2014/main" id="{592CF73B-5482-4BB0-BB3A-3A78A8AA92F3}"/>
            </a:ext>
          </a:extLst>
        </xdr:cNvPr>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101616</xdr:rowOff>
    </xdr:from>
    <xdr:ext cx="469744" cy="259045"/>
    <xdr:sp macro="" textlink="">
      <xdr:nvSpPr>
        <xdr:cNvPr id="777" name="n_1mainValue【庁舎】&#10;一人当たり面積">
          <a:extLst>
            <a:ext uri="{FF2B5EF4-FFF2-40B4-BE49-F238E27FC236}">
              <a16:creationId xmlns:a16="http://schemas.microsoft.com/office/drawing/2014/main" id="{7CF02912-31EC-42BB-9C82-E09A51D55382}"/>
            </a:ext>
          </a:extLst>
        </xdr:cNvPr>
        <xdr:cNvSpPr txBox="1"/>
      </xdr:nvSpPr>
      <xdr:spPr>
        <a:xfrm>
          <a:off x="210757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778" name="n_2mainValue【庁舎】&#10;一人当たり面積">
          <a:extLst>
            <a:ext uri="{FF2B5EF4-FFF2-40B4-BE49-F238E27FC236}">
              <a16:creationId xmlns:a16="http://schemas.microsoft.com/office/drawing/2014/main" id="{0AB194E2-D65F-4D6A-B8C9-5C756B20C86E}"/>
            </a:ext>
          </a:extLst>
        </xdr:cNvPr>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a:extLst>
            <a:ext uri="{FF2B5EF4-FFF2-40B4-BE49-F238E27FC236}">
              <a16:creationId xmlns:a16="http://schemas.microsoft.com/office/drawing/2014/main" id="{4DD59E40-9082-48F1-A1FC-B8A4EDBA7D3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a:extLst>
            <a:ext uri="{FF2B5EF4-FFF2-40B4-BE49-F238E27FC236}">
              <a16:creationId xmlns:a16="http://schemas.microsoft.com/office/drawing/2014/main" id="{4F2D977B-8423-4249-9B50-F6119E53785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a:extLst>
            <a:ext uri="{FF2B5EF4-FFF2-40B4-BE49-F238E27FC236}">
              <a16:creationId xmlns:a16="http://schemas.microsoft.com/office/drawing/2014/main" id="{96CDDE6C-8E19-4F04-926C-22FD08DA0FA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体育館については、主力施設である小田原アリーナが完成から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年程度であるため、減価償却率が大幅には伸びていない。一方で市民会館や庁舎を中心とする各種施設は完成から数十年が経過してしているものが多く存在している。</a:t>
          </a:r>
        </a:p>
        <a:p>
          <a:r>
            <a:rPr kumimoji="1" lang="ja-JP" altLang="en-US" sz="1300">
              <a:latin typeface="ＭＳ Ｐゴシック" panose="020B0600070205080204" pitchFamily="50" charset="-128"/>
              <a:ea typeface="ＭＳ Ｐゴシック" panose="020B0600070205080204" pitchFamily="50" charset="-128"/>
            </a:rPr>
            <a:t>今後、公共施設等総合管理計画と付随する個別計画に基づき、長寿命化等による大規模改修のコストが多く発生することが見込まれており、資産台帳と計画を連動させた優先順位付けやコストの平準化が課題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192,674
190,487
113.81
71,784,800
67,715,231
3,848,495
37,945,386
49,972,999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人口減少や地価下落による影響等のため市税収入が減少する一方、扶助費や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社会保障関係の特別会計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の増加により、単年度指数は、平成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年度をピークに低下傾向にあったが、景気回復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等による増収傾向が継続していることから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並みの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ヶ年平均においては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今後も、事業の見直しによる歳出削減と歳入の確保に努め、財政基盤の強化を図る。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128058</xdr:rowOff>
    </xdr:from>
    <xdr:to>
      <xdr:col>23</xdr:col>
      <xdr:colOff>133350</xdr:colOff>
      <xdr:row>38</xdr:row>
      <xdr:rowOff>148167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6431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99077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38</xdr:row>
      <xdr:rowOff>148167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62035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38</xdr:row>
      <xdr:rowOff>168275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168275</xdr:rowOff>
    </xdr:from>
    <xdr:to>
      <xdr:col>11</xdr:col>
      <xdr:colOff>31750</xdr:colOff>
      <xdr:row>38</xdr:row>
      <xdr:rowOff>168275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68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77258</xdr:rowOff>
    </xdr:from>
    <xdr:to>
      <xdr:col>23</xdr:col>
      <xdr:colOff>184150</xdr:colOff>
      <xdr:row>39</xdr:row>
      <xdr:rowOff>7408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93785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117475</xdr:rowOff>
    </xdr:from>
    <xdr:to>
      <xdr:col>11</xdr:col>
      <xdr:colOff>82550</xdr:colOff>
      <xdr:row>39</xdr:row>
      <xdr:rowOff>47625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57802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117475</xdr:rowOff>
    </xdr:from>
    <xdr:to>
      <xdr:col>7</xdr:col>
      <xdr:colOff>31750</xdr:colOff>
      <xdr:row>39</xdr:row>
      <xdr:rowOff>47625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57802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扶助費の増加傾向が続く中、公債費等の削減により、経常的経費充当一般財源等の増を抑制している。平成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いずれの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低い比率となった。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今後とも、経常的経費の削減に努める。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27215</xdr:rowOff>
    </xdr:from>
    <xdr:to>
      <xdr:col>23</xdr:col>
      <xdr:colOff>133350</xdr:colOff>
      <xdr:row>63</xdr:row>
      <xdr:rowOff>35016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57115"/>
          <a:ext cx="8382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72589</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02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109038</xdr:rowOff>
    </xdr:from>
    <xdr:to>
      <xdr:col>19</xdr:col>
      <xdr:colOff>133350</xdr:colOff>
      <xdr:row>63</xdr:row>
      <xdr:rowOff>35016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567488"/>
          <a:ext cx="889000" cy="26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109038</xdr:rowOff>
    </xdr:from>
    <xdr:to>
      <xdr:col>15</xdr:col>
      <xdr:colOff>82550</xdr:colOff>
      <xdr:row>62</xdr:row>
      <xdr:rowOff>47897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567488"/>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35214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40096</xdr:rowOff>
    </xdr:from>
    <xdr:to>
      <xdr:col>11</xdr:col>
      <xdr:colOff>31750</xdr:colOff>
      <xdr:row>62</xdr:row>
      <xdr:rowOff>47897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98546"/>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117946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147865</xdr:rowOff>
    </xdr:from>
    <xdr:to>
      <xdr:col>23</xdr:col>
      <xdr:colOff>184150</xdr:colOff>
      <xdr:row>62</xdr:row>
      <xdr:rowOff>78015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164392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155666</xdr:rowOff>
    </xdr:from>
    <xdr:to>
      <xdr:col>19</xdr:col>
      <xdr:colOff>184150</xdr:colOff>
      <xdr:row>63</xdr:row>
      <xdr:rowOff>85816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70593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87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58238</xdr:rowOff>
    </xdr:from>
    <xdr:to>
      <xdr:col>15</xdr:col>
      <xdr:colOff>133350</xdr:colOff>
      <xdr:row>61</xdr:row>
      <xdr:rowOff>159838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170015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168547</xdr:rowOff>
    </xdr:from>
    <xdr:to>
      <xdr:col>11</xdr:col>
      <xdr:colOff>82550</xdr:colOff>
      <xdr:row>62</xdr:row>
      <xdr:rowOff>98697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108874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160746</xdr:rowOff>
    </xdr:from>
    <xdr:to>
      <xdr:col>7</xdr:col>
      <xdr:colOff>31750</xdr:colOff>
      <xdr:row>61</xdr:row>
      <xdr:rowOff>90896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101073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定年退職者数の減に伴う退職手当の減少が大きく影響し、人件費は約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千万円の減少、物件費は臨時福祉給付金関係をはじめとする委託料の減等により、約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千万円の減少となっているが、人口減少の割合が大きく、</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人当たり決算額としては概ね横ばいとなっている。</a:t>
          </a:r>
        </a:p>
        <a:p>
          <a:r>
            <a:rPr kumimoji="1" lang="ja-JP" altLang="en-US" sz="1300">
              <a:latin typeface="ＭＳ Ｐゴシック" panose="020B0600070205080204" pitchFamily="50" charset="-128"/>
              <a:ea typeface="ＭＳ Ｐゴシック" panose="020B0600070205080204" pitchFamily="50" charset="-128"/>
            </a:rPr>
            <a:t>　今後も、施設の老朽化に伴う維持補修費の増や会計年度任用職員の導入による人件費・物件費の増が見込まれることから、事業の見直しや効率的な運営に努めていく。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116855</xdr:rowOff>
    </xdr:from>
    <xdr:to>
      <xdr:col>23</xdr:col>
      <xdr:colOff>133350</xdr:colOff>
      <xdr:row>83</xdr:row>
      <xdr:rowOff>123732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347205"/>
          <a:ext cx="8382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108459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9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78730</xdr:rowOff>
    </xdr:from>
    <xdr:to>
      <xdr:col>19</xdr:col>
      <xdr:colOff>133350</xdr:colOff>
      <xdr:row>83</xdr:row>
      <xdr:rowOff>116855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309080"/>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170341</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88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23645</xdr:rowOff>
    </xdr:from>
    <xdr:to>
      <xdr:col>15</xdr:col>
      <xdr:colOff>82550</xdr:colOff>
      <xdr:row>83</xdr:row>
      <xdr:rowOff>78730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253995"/>
          <a:ext cx="889000" cy="5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3855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91836</xdr:rowOff>
    </xdr:from>
    <xdr:to>
      <xdr:col>11</xdr:col>
      <xdr:colOff>31750</xdr:colOff>
      <xdr:row>83</xdr:row>
      <xdr:rowOff>23645</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150736"/>
          <a:ext cx="889000" cy="10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140127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50192</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76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72932</xdr:rowOff>
    </xdr:from>
    <xdr:to>
      <xdr:col>23</xdr:col>
      <xdr:colOff>184150</xdr:colOff>
      <xdr:row>84</xdr:row>
      <xdr:rowOff>3082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3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45009</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27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66055</xdr:rowOff>
    </xdr:from>
    <xdr:to>
      <xdr:col>19</xdr:col>
      <xdr:colOff>184150</xdr:colOff>
      <xdr:row>83</xdr:row>
      <xdr:rowOff>167655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29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152432</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38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27930</xdr:rowOff>
    </xdr:from>
    <xdr:to>
      <xdr:col>15</xdr:col>
      <xdr:colOff>133350</xdr:colOff>
      <xdr:row>83</xdr:row>
      <xdr:rowOff>129530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2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114307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34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144295</xdr:rowOff>
    </xdr:from>
    <xdr:to>
      <xdr:col>11</xdr:col>
      <xdr:colOff>82550</xdr:colOff>
      <xdr:row>83</xdr:row>
      <xdr:rowOff>74445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2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59222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28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41036</xdr:rowOff>
    </xdr:from>
    <xdr:to>
      <xdr:col>7</xdr:col>
      <xdr:colOff>31750</xdr:colOff>
      <xdr:row>82</xdr:row>
      <xdr:rowOff>142636</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0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127413</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18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人事院勧告への対応を進めた一方で、平成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給与の総合的見直しに伴い、給料表を見直し、激変緩和措置としての現給保障を実施していることに伴い、実質的な昇給抑制がなされたこと、民間企業等社会人経験者を一定数採用したことにより職員の構成が国と異なった等から、ラスパイレス指数は横ばい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今後は、国公準拠化に向け、給与及び手当の適正化に努めていく。</a:t>
          </a:r>
          <a:br>
            <a:rPr kumimoji="1" lang="ja-JP" altLang="en-US" sz="130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84</xdr:row>
      <xdr:rowOff>22225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2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144586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46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22225</xdr:rowOff>
    </xdr:from>
    <xdr:to>
      <xdr:col>77</xdr:col>
      <xdr:colOff>44450</xdr:colOff>
      <xdr:row>84</xdr:row>
      <xdr:rowOff>82550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42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86</xdr:row>
      <xdr:rowOff>21166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484350"/>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86</xdr:row>
      <xdr:rowOff>21166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055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142875</xdr:rowOff>
    </xdr:from>
    <xdr:to>
      <xdr:col>81</xdr:col>
      <xdr:colOff>95250</xdr:colOff>
      <xdr:row>84</xdr:row>
      <xdr:rowOff>73025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159402</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83202</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年度末に広域消防を受託したことに伴い、類似団体平均を上回る形となっている。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年度については、職員の適正配置に伴い、職員数は微減となったが人口減少の影響もあり、人口千人当たりの職員数は微増した。</a:t>
          </a:r>
        </a:p>
        <a:p>
          <a:r>
            <a:rPr kumimoji="1" lang="ja-JP" altLang="en-US" sz="1300">
              <a:latin typeface="ＭＳ Ｐゴシック" panose="020B0600070205080204" pitchFamily="50" charset="-128"/>
              <a:ea typeface="ＭＳ Ｐゴシック" panose="020B0600070205080204" pitchFamily="50" charset="-128"/>
            </a:rPr>
            <a:t>　今後、民生部門を中心とする業務量の増加等が見込まれるが、引き続き適正化に努めていく。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135890</xdr:rowOff>
    </xdr:from>
    <xdr:to>
      <xdr:col>81</xdr:col>
      <xdr:colOff>44450</xdr:colOff>
      <xdr:row>64</xdr:row>
      <xdr:rowOff>153126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10869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17071</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104866</xdr:rowOff>
    </xdr:from>
    <xdr:to>
      <xdr:col>77</xdr:col>
      <xdr:colOff>44450</xdr:colOff>
      <xdr:row>64</xdr:row>
      <xdr:rowOff>135890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0776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101419</xdr:rowOff>
    </xdr:from>
    <xdr:to>
      <xdr:col>72</xdr:col>
      <xdr:colOff>203200</xdr:colOff>
      <xdr:row>64</xdr:row>
      <xdr:rowOff>104866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07421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84183</xdr:rowOff>
    </xdr:from>
    <xdr:to>
      <xdr:col>68</xdr:col>
      <xdr:colOff>152400</xdr:colOff>
      <xdr:row>64</xdr:row>
      <xdr:rowOff>101419</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05698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108874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88192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102326</xdr:rowOff>
    </xdr:from>
    <xdr:to>
      <xdr:col>81</xdr:col>
      <xdr:colOff>95250</xdr:colOff>
      <xdr:row>65</xdr:row>
      <xdr:rowOff>32476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74403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04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85090</xdr:rowOff>
    </xdr:from>
    <xdr:to>
      <xdr:col>77</xdr:col>
      <xdr:colOff>95250</xdr:colOff>
      <xdr:row>65</xdr:row>
      <xdr:rowOff>15240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54066</xdr:rowOff>
    </xdr:from>
    <xdr:to>
      <xdr:col>73</xdr:col>
      <xdr:colOff>44450</xdr:colOff>
      <xdr:row>64</xdr:row>
      <xdr:rowOff>155666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140443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50619</xdr:rowOff>
    </xdr:from>
    <xdr:to>
      <xdr:col>68</xdr:col>
      <xdr:colOff>203200</xdr:colOff>
      <xdr:row>64</xdr:row>
      <xdr:rowOff>152219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0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136996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10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33383</xdr:rowOff>
    </xdr:from>
    <xdr:to>
      <xdr:col>64</xdr:col>
      <xdr:colOff>152400</xdr:colOff>
      <xdr:row>64</xdr:row>
      <xdr:rowOff>134983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119760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地方債の元利償還金や準元利償還金の減少により、実質公債費比率は改善傾向にある。今後も、全会計を通じて市債等の債務残高の縮減に努めていくことを基本に、公債費負担の改善に努める。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159173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93674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52070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0171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108373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0815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42</xdr:row>
      <xdr:rowOff>25400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1378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23300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地方債現在高、債務負担行為に基づく支出予定額の減少に加え、充当可能財源とされる基金残高が増加していることから、将来負担比率は減少傾向にあり、全国平均及び県平均を大きく下回っている。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規模事業の進展により地方債残高が増加することが見込まれる一方、老朽化した公共施設の維持管理が喫緊の課題となっていることから、これまで以上に投資と負担のバランスを意識した財政運営に努めたい。</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49459</xdr:rowOff>
    </xdr:from>
    <xdr:to>
      <xdr:col>77</xdr:col>
      <xdr:colOff>44450</xdr:colOff>
      <xdr:row>14</xdr:row>
      <xdr:rowOff>124531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449759"/>
          <a:ext cx="889000" cy="7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122360</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69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124531</xdr:rowOff>
    </xdr:from>
    <xdr:to>
      <xdr:col>72</xdr:col>
      <xdr:colOff>203200</xdr:colOff>
      <xdr:row>15</xdr:row>
      <xdr:rowOff>85796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524831"/>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78616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82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85796</xdr:rowOff>
    </xdr:from>
    <xdr:to>
      <xdr:col>68</xdr:col>
      <xdr:colOff>152400</xdr:colOff>
      <xdr:row>15</xdr:row>
      <xdr:rowOff>146121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65754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164411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90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9807</xdr:rowOff>
    </xdr:from>
    <xdr:to>
      <xdr:col>68</xdr:col>
      <xdr:colOff>203200</xdr:colOff>
      <xdr:row>17</xdr:row>
      <xdr:rowOff>111407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96184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159190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170109</xdr:rowOff>
    </xdr:from>
    <xdr:to>
      <xdr:col>77</xdr:col>
      <xdr:colOff>95250</xdr:colOff>
      <xdr:row>14</xdr:row>
      <xdr:rowOff>100259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39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73731</xdr:rowOff>
    </xdr:from>
    <xdr:to>
      <xdr:col>73</xdr:col>
      <xdr:colOff>44450</xdr:colOff>
      <xdr:row>15</xdr:row>
      <xdr:rowOff>3881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47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14058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2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34996</xdr:rowOff>
    </xdr:from>
    <xdr:to>
      <xdr:col>68</xdr:col>
      <xdr:colOff>203200</xdr:colOff>
      <xdr:row>15</xdr:row>
      <xdr:rowOff>136596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146773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37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95321</xdr:rowOff>
    </xdr:from>
    <xdr:to>
      <xdr:col>64</xdr:col>
      <xdr:colOff>152400</xdr:colOff>
      <xdr:row>16</xdr:row>
      <xdr:rowOff>25471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6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35648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43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192,674
190,487
113.81
71,784,800
67,715,231
3,848,495
37,945,386
49,972,999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26.9</a:t>
          </a:r>
          <a:r>
            <a:rPr kumimoji="1" lang="ja-JP" altLang="en-US" sz="1300">
              <a:latin typeface="ＭＳ Ｐゴシック" panose="020B0600070205080204" pitchFamily="50" charset="-128"/>
              <a:ea typeface="ＭＳ Ｐゴシック" panose="020B0600070205080204" pitchFamily="50" charset="-128"/>
            </a:rPr>
            <a:t>％と類似団体平均と比べて高い水準にある。これは、平成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年度末の広域消防体制の整備に伴い、職員数が増となったことが主な要因である。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前年度と比較すると、定年退職者数の減に伴う退職手当の減少が大きく影響し、</a:t>
          </a:r>
          <a:r>
            <a:rPr kumimoji="1" lang="en-US" altLang="ja-JP" sz="1300" baseline="0">
              <a:latin typeface="ＭＳ Ｐゴシック" panose="020B0600070205080204" pitchFamily="50" charset="-128"/>
              <a:ea typeface="ＭＳ Ｐゴシック" panose="020B0600070205080204" pitchFamily="50" charset="-128"/>
            </a:rPr>
            <a:t>1.2</a:t>
          </a:r>
          <a:r>
            <a:rPr kumimoji="1" lang="ja-JP" altLang="en-US" sz="1300" baseline="0">
              <a:latin typeface="ＭＳ Ｐゴシック" panose="020B0600070205080204" pitchFamily="50" charset="-128"/>
              <a:ea typeface="ＭＳ Ｐゴシック" panose="020B0600070205080204" pitchFamily="50" charset="-128"/>
            </a:rPr>
            <a:t>ポイントの減となっている。</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今後も、給与及び手当の適正化や、職員数の適正管理に努める。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582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278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2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38</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74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年度は前年度と比較してほぼ横ばいとなっているが、施設管理に係る委託料等は人件費コストの影響により増加傾向が続いている。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今後とも、物品調達や業務委託において、一層のコスト削減に努める。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17</xdr:row>
      <xdr:rowOff>26307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300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17</xdr:row>
      <xdr:rowOff>26307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429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99786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21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16</xdr:row>
      <xdr:rowOff>78014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66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152598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144236</xdr:rowOff>
    </xdr:from>
    <xdr:to>
      <xdr:col>65</xdr:col>
      <xdr:colOff>53975</xdr:colOff>
      <xdr:row>16</xdr:row>
      <xdr:rowOff>74386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84563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障害福祉サービス給付費や保育給付費の増加傾向は続いているが、生活保護受給者を中心とした自立支援の取組等が奏功し、平成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年度は前年度と比較して微減となった。扶助費の増加は今後も続くことが見込まれるが、自立支援の取組みを幅広く展開することにより、上昇傾向に歯止めをかけるよう努める。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26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146050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61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年度に下水道事業が企業会計に移行し、支出科目が繰出金から補助金となったことから、大きく減少した。</a:t>
          </a:r>
        </a:p>
        <a:p>
          <a:r>
            <a:rPr kumimoji="1" lang="ja-JP" altLang="en-US" sz="1300">
              <a:latin typeface="ＭＳ Ｐゴシック" panose="020B0600070205080204" pitchFamily="50" charset="-128"/>
              <a:ea typeface="ＭＳ Ｐゴシック" panose="020B0600070205080204" pitchFamily="50" charset="-128"/>
            </a:rPr>
            <a:t>　国民健康保険事業・介護保険事業・後期高齢者医療事業の各会計において、給付費は増加傾向にあるが、保険料の適正化や介護予防の推進等により、経費の縮減に努めていき、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6350</xdr:rowOff>
    </xdr:from>
    <xdr:to>
      <xdr:col>82</xdr:col>
      <xdr:colOff>107950</xdr:colOff>
      <xdr:row>55</xdr:row>
      <xdr:rowOff>44450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3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6350</xdr:rowOff>
    </xdr:from>
    <xdr:to>
      <xdr:col>78</xdr:col>
      <xdr:colOff>69850</xdr:colOff>
      <xdr:row>58</xdr:row>
      <xdr:rowOff>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361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0</xdr:rowOff>
    </xdr:from>
    <xdr:to>
      <xdr:col>73</xdr:col>
      <xdr:colOff>180975</xdr:colOff>
      <xdr:row>58</xdr:row>
      <xdr:rowOff>76200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4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120650</xdr:rowOff>
    </xdr:from>
    <xdr:to>
      <xdr:col>69</xdr:col>
      <xdr:colOff>92075</xdr:colOff>
      <xdr:row>58</xdr:row>
      <xdr:rowOff>76200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93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165100</xdr:rowOff>
    </xdr:from>
    <xdr:to>
      <xdr:col>82</xdr:col>
      <xdr:colOff>158750</xdr:colOff>
      <xdr:row>55</xdr:row>
      <xdr:rowOff>95250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10177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127000</xdr:rowOff>
    </xdr:from>
    <xdr:to>
      <xdr:col>78</xdr:col>
      <xdr:colOff>120650</xdr:colOff>
      <xdr:row>55</xdr:row>
      <xdr:rowOff>57150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67327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120650</xdr:rowOff>
    </xdr:from>
    <xdr:to>
      <xdr:col>74</xdr:col>
      <xdr:colOff>31750</xdr:colOff>
      <xdr:row>58</xdr:row>
      <xdr:rowOff>50800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25400</xdr:rowOff>
    </xdr:from>
    <xdr:to>
      <xdr:col>69</xdr:col>
      <xdr:colOff>142875</xdr:colOff>
      <xdr:row>58</xdr:row>
      <xdr:rowOff>127000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69850</xdr:rowOff>
    </xdr:from>
    <xdr:to>
      <xdr:col>65</xdr:col>
      <xdr:colOff>53975</xdr:colOff>
      <xdr:row>58</xdr:row>
      <xdr:rowOff>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156227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％と類似団体平均と比べて比較的高い水準にある。これは、平成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年度に下水道事業が企業会計に移行し、支出科目が繰出金から補助金となったこと等による。</a:t>
          </a:r>
        </a:p>
        <a:p>
          <a:r>
            <a:rPr kumimoji="1" lang="ja-JP" altLang="en-US" sz="1300">
              <a:latin typeface="ＭＳ Ｐゴシック" panose="020B0600070205080204" pitchFamily="50" charset="-128"/>
              <a:ea typeface="ＭＳ Ｐゴシック" panose="020B0600070205080204" pitchFamily="50" charset="-128"/>
            </a:rPr>
            <a:t>　補助金及び負担金については、事業内容の精査や見直しを行い、支出の適正化に努める。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131572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2580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122445</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1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115570</xdr:rowOff>
    </xdr:from>
    <xdr:to>
      <xdr:col>78</xdr:col>
      <xdr:colOff>69850</xdr:colOff>
      <xdr:row>36</xdr:row>
      <xdr:rowOff>131572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773420"/>
          <a:ext cx="889000" cy="5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106426</xdr:rowOff>
    </xdr:from>
    <xdr:to>
      <xdr:col>73</xdr:col>
      <xdr:colOff>180975</xdr:colOff>
      <xdr:row>33</xdr:row>
      <xdr:rowOff>115570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764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109999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78994</xdr:rowOff>
    </xdr:from>
    <xdr:to>
      <xdr:col>69</xdr:col>
      <xdr:colOff>92075</xdr:colOff>
      <xdr:row>33</xdr:row>
      <xdr:rowOff>106426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7368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64279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7129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64770</xdr:rowOff>
    </xdr:from>
    <xdr:to>
      <xdr:col>74</xdr:col>
      <xdr:colOff>31750</xdr:colOff>
      <xdr:row>33</xdr:row>
      <xdr:rowOff>166370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5097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55626</xdr:rowOff>
    </xdr:from>
    <xdr:to>
      <xdr:col>69</xdr:col>
      <xdr:colOff>142875</xdr:colOff>
      <xdr:row>33</xdr:row>
      <xdr:rowOff>157226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167403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28194</xdr:rowOff>
    </xdr:from>
    <xdr:to>
      <xdr:col>65</xdr:col>
      <xdr:colOff>53975</xdr:colOff>
      <xdr:row>33</xdr:row>
      <xdr:rowOff>129794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139971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ポイントの減となっており、全国平均及び県平均ともに大きく下回っている。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債の発行にあたっては新規発行額を元金償還額以内とすることを基本として、市債残高の減少に努めているが、今後大規模事業の進展により、一時的に市債発行額が増加することが見込まれることから、これまで以上に投資と負担のバランスに配慮した財政運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35561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971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96520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065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77</xdr:row>
      <xdr:rowOff>24130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126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100330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25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扶助費の増加傾向が続いている一方、退職手当の減等により人件費が減少したことから、前年度と比較して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ポイント減少したが、依然として人件費の割合が高いため、全国平均を上回っている状況である。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78</xdr:row>
      <xdr:rowOff>163576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4589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78</xdr:row>
      <xdr:rowOff>163576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2179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77</xdr:row>
      <xdr:rowOff>133858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321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133858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70915"/>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149593</xdr:rowOff>
    </xdr:from>
    <xdr:to>
      <xdr:col>29</xdr:col>
      <xdr:colOff>127000</xdr:colOff>
      <xdr:row>15</xdr:row>
      <xdr:rowOff>56477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97518"/>
          <a:ext cx="647700" cy="78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35552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7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56477</xdr:rowOff>
    </xdr:from>
    <xdr:to>
      <xdr:col>26</xdr:col>
      <xdr:colOff>50800</xdr:colOff>
      <xdr:row>15</xdr:row>
      <xdr:rowOff>108636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75852"/>
          <a:ext cx="698500" cy="52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108636</xdr:rowOff>
    </xdr:from>
    <xdr:to>
      <xdr:col>22</xdr:col>
      <xdr:colOff>114300</xdr:colOff>
      <xdr:row>16</xdr:row>
      <xdr:rowOff>46799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28011"/>
          <a:ext cx="698500" cy="109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160024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46799</xdr:rowOff>
    </xdr:from>
    <xdr:to>
      <xdr:col>18</xdr:col>
      <xdr:colOff>177800</xdr:colOff>
      <xdr:row>16</xdr:row>
      <xdr:rowOff>132220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37624"/>
          <a:ext cx="698500" cy="85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37304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105351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98793</xdr:rowOff>
    </xdr:from>
    <xdr:to>
      <xdr:col>29</xdr:col>
      <xdr:colOff>177800</xdr:colOff>
      <xdr:row>15</xdr:row>
      <xdr:rowOff>28943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46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115320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9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5677</xdr:rowOff>
    </xdr:from>
    <xdr:to>
      <xdr:col>26</xdr:col>
      <xdr:colOff>101600</xdr:colOff>
      <xdr:row>15</xdr:row>
      <xdr:rowOff>107277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25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117454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93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57836</xdr:rowOff>
    </xdr:from>
    <xdr:to>
      <xdr:col>22</xdr:col>
      <xdr:colOff>165100</xdr:colOff>
      <xdr:row>15</xdr:row>
      <xdr:rowOff>159436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77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169613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4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167449</xdr:rowOff>
    </xdr:from>
    <xdr:to>
      <xdr:col>19</xdr:col>
      <xdr:colOff>38100</xdr:colOff>
      <xdr:row>16</xdr:row>
      <xdr:rowOff>97599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86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107776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5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81420</xdr:rowOff>
    </xdr:from>
    <xdr:to>
      <xdr:col>15</xdr:col>
      <xdr:colOff>101600</xdr:colOff>
      <xdr:row>17</xdr:row>
      <xdr:rowOff>11570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2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21747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4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265113</xdr:rowOff>
    </xdr:from>
    <xdr:to>
      <xdr:col>29</xdr:col>
      <xdr:colOff>127000</xdr:colOff>
      <xdr:row>36</xdr:row>
      <xdr:rowOff>28321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75463"/>
          <a:ext cx="647700" cy="106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35844</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46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180569</xdr:rowOff>
    </xdr:from>
    <xdr:to>
      <xdr:col>26</xdr:col>
      <xdr:colOff>50800</xdr:colOff>
      <xdr:row>35</xdr:row>
      <xdr:rowOff>265113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90919"/>
          <a:ext cx="698500" cy="84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292866</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6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180569</xdr:rowOff>
    </xdr:from>
    <xdr:to>
      <xdr:col>22</xdr:col>
      <xdr:colOff>114300</xdr:colOff>
      <xdr:row>35</xdr:row>
      <xdr:rowOff>198400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90919"/>
          <a:ext cx="6985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223575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123075</xdr:rowOff>
    </xdr:from>
    <xdr:to>
      <xdr:col>18</xdr:col>
      <xdr:colOff>177800</xdr:colOff>
      <xdr:row>35</xdr:row>
      <xdr:rowOff>198400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33425"/>
          <a:ext cx="698500" cy="75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235335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154068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320421</xdr:rowOff>
    </xdr:from>
    <xdr:to>
      <xdr:col>29</xdr:col>
      <xdr:colOff>177800</xdr:colOff>
      <xdr:row>36</xdr:row>
      <xdr:rowOff>79121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30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292498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0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214313</xdr:rowOff>
    </xdr:from>
    <xdr:to>
      <xdr:col>26</xdr:col>
      <xdr:colOff>101600</xdr:colOff>
      <xdr:row>35</xdr:row>
      <xdr:rowOff>315913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24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300690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11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129769</xdr:rowOff>
    </xdr:from>
    <xdr:to>
      <xdr:col>22</xdr:col>
      <xdr:colOff>165100</xdr:colOff>
      <xdr:row>35</xdr:row>
      <xdr:rowOff>231369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4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241546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0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147600</xdr:rowOff>
    </xdr:from>
    <xdr:to>
      <xdr:col>19</xdr:col>
      <xdr:colOff>38100</xdr:colOff>
      <xdr:row>35</xdr:row>
      <xdr:rowOff>249200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5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233977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72275</xdr:rowOff>
    </xdr:from>
    <xdr:to>
      <xdr:col>15</xdr:col>
      <xdr:colOff>101600</xdr:colOff>
      <xdr:row>35</xdr:row>
      <xdr:rowOff>173875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8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158652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76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192,674
190,487
113.81
71,784,800
67,715,231
3,848,495
37,945,386
49,972,999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112862</xdr:rowOff>
    </xdr:from>
    <xdr:to>
      <xdr:col>24</xdr:col>
      <xdr:colOff>63500</xdr:colOff>
      <xdr:row>32</xdr:row>
      <xdr:rowOff>142901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599262"/>
          <a:ext cx="838200" cy="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112862</xdr:rowOff>
    </xdr:from>
    <xdr:to>
      <xdr:col>19</xdr:col>
      <xdr:colOff>177800</xdr:colOff>
      <xdr:row>32</xdr:row>
      <xdr:rowOff>119400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599262"/>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119400</xdr:rowOff>
    </xdr:from>
    <xdr:to>
      <xdr:col>15</xdr:col>
      <xdr:colOff>50800</xdr:colOff>
      <xdr:row>33</xdr:row>
      <xdr:rowOff>15113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605800"/>
          <a:ext cx="889000" cy="6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11732</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15113</xdr:rowOff>
    </xdr:from>
    <xdr:to>
      <xdr:col>10</xdr:col>
      <xdr:colOff>114300</xdr:colOff>
      <xdr:row>33</xdr:row>
      <xdr:rowOff>86390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672963"/>
          <a:ext cx="889000" cy="7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92101</xdr:rowOff>
    </xdr:from>
    <xdr:to>
      <xdr:col>24</xdr:col>
      <xdr:colOff>114300</xdr:colOff>
      <xdr:row>33</xdr:row>
      <xdr:rowOff>22251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5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114978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42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62062</xdr:rowOff>
    </xdr:from>
    <xdr:to>
      <xdr:col>20</xdr:col>
      <xdr:colOff>38100</xdr:colOff>
      <xdr:row>32</xdr:row>
      <xdr:rowOff>163662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5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8739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32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68600</xdr:rowOff>
    </xdr:from>
    <xdr:to>
      <xdr:col>15</xdr:col>
      <xdr:colOff>101600</xdr:colOff>
      <xdr:row>32</xdr:row>
      <xdr:rowOff>170200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5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15277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33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135763</xdr:rowOff>
    </xdr:from>
    <xdr:to>
      <xdr:col>10</xdr:col>
      <xdr:colOff>165100</xdr:colOff>
      <xdr:row>33</xdr:row>
      <xdr:rowOff>65913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62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82440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39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35590</xdr:rowOff>
    </xdr:from>
    <xdr:to>
      <xdr:col>6</xdr:col>
      <xdr:colOff>38100</xdr:colOff>
      <xdr:row>33</xdr:row>
      <xdr:rowOff>137190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6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153717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46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105639</xdr:rowOff>
    </xdr:from>
    <xdr:to>
      <xdr:col>24</xdr:col>
      <xdr:colOff>63500</xdr:colOff>
      <xdr:row>54</xdr:row>
      <xdr:rowOff>140881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363939"/>
          <a:ext cx="8382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140708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399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105639</xdr:rowOff>
    </xdr:from>
    <xdr:to>
      <xdr:col>19</xdr:col>
      <xdr:colOff>177800</xdr:colOff>
      <xdr:row>54</xdr:row>
      <xdr:rowOff>143129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363939"/>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99407</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143129</xdr:rowOff>
    </xdr:from>
    <xdr:to>
      <xdr:col>15</xdr:col>
      <xdr:colOff>50800</xdr:colOff>
      <xdr:row>55</xdr:row>
      <xdr:rowOff>35306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01429"/>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117162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35306</xdr:rowOff>
    </xdr:from>
    <xdr:to>
      <xdr:col>10</xdr:col>
      <xdr:colOff>114300</xdr:colOff>
      <xdr:row>55</xdr:row>
      <xdr:rowOff>167894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46505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164025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114761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90081</xdr:rowOff>
    </xdr:from>
    <xdr:to>
      <xdr:col>24</xdr:col>
      <xdr:colOff>114300</xdr:colOff>
      <xdr:row>55</xdr:row>
      <xdr:rowOff>20231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112958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1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54839</xdr:rowOff>
    </xdr:from>
    <xdr:to>
      <xdr:col>20</xdr:col>
      <xdr:colOff>38100</xdr:colOff>
      <xdr:row>54</xdr:row>
      <xdr:rowOff>156439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3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1516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08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92329</xdr:rowOff>
    </xdr:from>
    <xdr:to>
      <xdr:col>15</xdr:col>
      <xdr:colOff>101600</xdr:colOff>
      <xdr:row>55</xdr:row>
      <xdr:rowOff>22479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3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39006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12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155956</xdr:rowOff>
    </xdr:from>
    <xdr:to>
      <xdr:col>10</xdr:col>
      <xdr:colOff>165100</xdr:colOff>
      <xdr:row>55</xdr:row>
      <xdr:rowOff>86106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41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102633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18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117094</xdr:rowOff>
    </xdr:from>
    <xdr:to>
      <xdr:col>6</xdr:col>
      <xdr:colOff>38100</xdr:colOff>
      <xdr:row>56</xdr:row>
      <xdr:rowOff>47244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4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63771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3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62891</xdr:rowOff>
    </xdr:from>
    <xdr:to>
      <xdr:col>24</xdr:col>
      <xdr:colOff>63500</xdr:colOff>
      <xdr:row>78</xdr:row>
      <xdr:rowOff>65725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35991"/>
          <a:ext cx="8382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62891</xdr:rowOff>
    </xdr:from>
    <xdr:to>
      <xdr:col>19</xdr:col>
      <xdr:colOff>177800</xdr:colOff>
      <xdr:row>78</xdr:row>
      <xdr:rowOff>76378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35991"/>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76378</xdr:rowOff>
    </xdr:from>
    <xdr:to>
      <xdr:col>15</xdr:col>
      <xdr:colOff>50800</xdr:colOff>
      <xdr:row>78</xdr:row>
      <xdr:rowOff>80629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49478"/>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80629</xdr:rowOff>
    </xdr:from>
    <xdr:to>
      <xdr:col>10</xdr:col>
      <xdr:colOff>114300</xdr:colOff>
      <xdr:row>78</xdr:row>
      <xdr:rowOff>84562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53729"/>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18341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14925</xdr:rowOff>
    </xdr:from>
    <xdr:to>
      <xdr:col>24</xdr:col>
      <xdr:colOff>114300</xdr:colOff>
      <xdr:row>78</xdr:row>
      <xdr:rowOff>116525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101302</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0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12091</xdr:rowOff>
    </xdr:from>
    <xdr:to>
      <xdr:col>20</xdr:col>
      <xdr:colOff>38100</xdr:colOff>
      <xdr:row>78</xdr:row>
      <xdr:rowOff>113691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104818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7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25578</xdr:rowOff>
    </xdr:from>
    <xdr:to>
      <xdr:col>15</xdr:col>
      <xdr:colOff>101600</xdr:colOff>
      <xdr:row>78</xdr:row>
      <xdr:rowOff>127178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118305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29829</xdr:rowOff>
    </xdr:from>
    <xdr:to>
      <xdr:col>10</xdr:col>
      <xdr:colOff>165100</xdr:colOff>
      <xdr:row>78</xdr:row>
      <xdr:rowOff>131429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0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122556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9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33762</xdr:rowOff>
    </xdr:from>
    <xdr:to>
      <xdr:col>6</xdr:col>
      <xdr:colOff>38100</xdr:colOff>
      <xdr:row>78</xdr:row>
      <xdr:rowOff>135362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0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126489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9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31762</xdr:rowOff>
    </xdr:from>
    <xdr:to>
      <xdr:col>24</xdr:col>
      <xdr:colOff>63500</xdr:colOff>
      <xdr:row>95</xdr:row>
      <xdr:rowOff>90532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319512"/>
          <a:ext cx="838200" cy="5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31360</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19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90532</xdr:rowOff>
    </xdr:from>
    <xdr:to>
      <xdr:col>19</xdr:col>
      <xdr:colOff>177800</xdr:colOff>
      <xdr:row>95</xdr:row>
      <xdr:rowOff>165760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378282"/>
          <a:ext cx="889000" cy="7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19683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165760</xdr:rowOff>
    </xdr:from>
    <xdr:to>
      <xdr:col>15</xdr:col>
      <xdr:colOff>50800</xdr:colOff>
      <xdr:row>96</xdr:row>
      <xdr:rowOff>56795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453510"/>
          <a:ext cx="889000" cy="6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75823</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56795</xdr:rowOff>
    </xdr:from>
    <xdr:to>
      <xdr:col>10</xdr:col>
      <xdr:colOff>114300</xdr:colOff>
      <xdr:row>97</xdr:row>
      <xdr:rowOff>3073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515995"/>
          <a:ext cx="889000" cy="1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141127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66603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152412</xdr:rowOff>
    </xdr:from>
    <xdr:to>
      <xdr:col>24</xdr:col>
      <xdr:colOff>114300</xdr:colOff>
      <xdr:row>95</xdr:row>
      <xdr:rowOff>82562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26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3839</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12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39732</xdr:rowOff>
    </xdr:from>
    <xdr:to>
      <xdr:col>20</xdr:col>
      <xdr:colOff>38100</xdr:colOff>
      <xdr:row>95</xdr:row>
      <xdr:rowOff>141332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3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157859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10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114960</xdr:rowOff>
    </xdr:from>
    <xdr:to>
      <xdr:col>15</xdr:col>
      <xdr:colOff>101600</xdr:colOff>
      <xdr:row>96</xdr:row>
      <xdr:rowOff>45110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4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61637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17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5995</xdr:rowOff>
    </xdr:from>
    <xdr:to>
      <xdr:col>10</xdr:col>
      <xdr:colOff>165100</xdr:colOff>
      <xdr:row>96</xdr:row>
      <xdr:rowOff>107595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4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124122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2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123723</xdr:rowOff>
    </xdr:from>
    <xdr:to>
      <xdr:col>6</xdr:col>
      <xdr:colOff>38100</xdr:colOff>
      <xdr:row>97</xdr:row>
      <xdr:rowOff>53873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8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70400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35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80626</xdr:rowOff>
    </xdr:from>
    <xdr:to>
      <xdr:col>55</xdr:col>
      <xdr:colOff>0</xdr:colOff>
      <xdr:row>35</xdr:row>
      <xdr:rowOff>137700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081376"/>
          <a:ext cx="838200" cy="5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101871</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93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80626</xdr:rowOff>
    </xdr:from>
    <xdr:to>
      <xdr:col>50</xdr:col>
      <xdr:colOff>114300</xdr:colOff>
      <xdr:row>37</xdr:row>
      <xdr:rowOff>35725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081376"/>
          <a:ext cx="889000" cy="29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169702</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61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23133</xdr:rowOff>
    </xdr:from>
    <xdr:to>
      <xdr:col>45</xdr:col>
      <xdr:colOff>177800</xdr:colOff>
      <xdr:row>37</xdr:row>
      <xdr:rowOff>35725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366783"/>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38206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23133</xdr:rowOff>
    </xdr:from>
    <xdr:to>
      <xdr:col>41</xdr:col>
      <xdr:colOff>50800</xdr:colOff>
      <xdr:row>37</xdr:row>
      <xdr:rowOff>30924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366783"/>
          <a:ext cx="889000" cy="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86841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44969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86900</xdr:rowOff>
    </xdr:from>
    <xdr:to>
      <xdr:col>55</xdr:col>
      <xdr:colOff>50800</xdr:colOff>
      <xdr:row>36</xdr:row>
      <xdr:rowOff>17050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0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65327</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06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29826</xdr:rowOff>
    </xdr:from>
    <xdr:to>
      <xdr:col>50</xdr:col>
      <xdr:colOff>165100</xdr:colOff>
      <xdr:row>35</xdr:row>
      <xdr:rowOff>131426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0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147953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58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156375</xdr:rowOff>
    </xdr:from>
    <xdr:to>
      <xdr:col>46</xdr:col>
      <xdr:colOff>38100</xdr:colOff>
      <xdr:row>37</xdr:row>
      <xdr:rowOff>86525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3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77652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42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143783</xdr:rowOff>
    </xdr:from>
    <xdr:to>
      <xdr:col>41</xdr:col>
      <xdr:colOff>101600</xdr:colOff>
      <xdr:row>37</xdr:row>
      <xdr:rowOff>73933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31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65060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4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151574</xdr:rowOff>
    </xdr:from>
    <xdr:to>
      <xdr:col>36</xdr:col>
      <xdr:colOff>165100</xdr:colOff>
      <xdr:row>37</xdr:row>
      <xdr:rowOff>81724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3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72851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4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94234</xdr:rowOff>
    </xdr:from>
    <xdr:to>
      <xdr:col>55</xdr:col>
      <xdr:colOff>0</xdr:colOff>
      <xdr:row>56</xdr:row>
      <xdr:rowOff>96850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695434"/>
          <a:ext cx="8382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77026</xdr:rowOff>
    </xdr:from>
    <xdr:to>
      <xdr:col>50</xdr:col>
      <xdr:colOff>114300</xdr:colOff>
      <xdr:row>56</xdr:row>
      <xdr:rowOff>96850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678226"/>
          <a:ext cx="889000" cy="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85348</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111354</xdr:rowOff>
    </xdr:from>
    <xdr:to>
      <xdr:col>45</xdr:col>
      <xdr:colOff>177800</xdr:colOff>
      <xdr:row>56</xdr:row>
      <xdr:rowOff>77026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541104"/>
          <a:ext cx="889000" cy="13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72991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111354</xdr:rowOff>
    </xdr:from>
    <xdr:to>
      <xdr:col>41</xdr:col>
      <xdr:colOff>50800</xdr:colOff>
      <xdr:row>56</xdr:row>
      <xdr:rowOff>84417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541104"/>
          <a:ext cx="889000" cy="14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69080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7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102443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43434</xdr:rowOff>
    </xdr:from>
    <xdr:to>
      <xdr:col>55</xdr:col>
      <xdr:colOff>50800</xdr:colOff>
      <xdr:row>56</xdr:row>
      <xdr:rowOff>145034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4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21861</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2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46050</xdr:rowOff>
    </xdr:from>
    <xdr:to>
      <xdr:col>50</xdr:col>
      <xdr:colOff>165100</xdr:colOff>
      <xdr:row>56</xdr:row>
      <xdr:rowOff>147650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138777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3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26226</xdr:rowOff>
    </xdr:from>
    <xdr:to>
      <xdr:col>46</xdr:col>
      <xdr:colOff>38100</xdr:colOff>
      <xdr:row>56</xdr:row>
      <xdr:rowOff>127826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2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118953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2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60554</xdr:rowOff>
    </xdr:from>
    <xdr:to>
      <xdr:col>41</xdr:col>
      <xdr:colOff>101600</xdr:colOff>
      <xdr:row>55</xdr:row>
      <xdr:rowOff>162154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49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7231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26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33617</xdr:rowOff>
    </xdr:from>
    <xdr:to>
      <xdr:col>36</xdr:col>
      <xdr:colOff>165100</xdr:colOff>
      <xdr:row>56</xdr:row>
      <xdr:rowOff>135217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126344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7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90870</xdr:rowOff>
    </xdr:from>
    <xdr:to>
      <xdr:col>55</xdr:col>
      <xdr:colOff>0</xdr:colOff>
      <xdr:row>78</xdr:row>
      <xdr:rowOff>95397</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463970"/>
          <a:ext cx="8382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99399</xdr:rowOff>
    </xdr:from>
    <xdr:to>
      <xdr:col>50</xdr:col>
      <xdr:colOff>114300</xdr:colOff>
      <xdr:row>78</xdr:row>
      <xdr:rowOff>90870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129599"/>
          <a:ext cx="889000" cy="3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145712</xdr:rowOff>
    </xdr:from>
    <xdr:to>
      <xdr:col>45</xdr:col>
      <xdr:colOff>177800</xdr:colOff>
      <xdr:row>76</xdr:row>
      <xdr:rowOff>99399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004462"/>
          <a:ext cx="889000" cy="12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146925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33906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44597</xdr:rowOff>
    </xdr:from>
    <xdr:to>
      <xdr:col>55</xdr:col>
      <xdr:colOff>50800</xdr:colOff>
      <xdr:row>78</xdr:row>
      <xdr:rowOff>146197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4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130974</xdr:rowOff>
    </xdr:from>
    <xdr:ext cx="469744"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40070</xdr:rowOff>
    </xdr:from>
    <xdr:to>
      <xdr:col>50</xdr:col>
      <xdr:colOff>165100</xdr:colOff>
      <xdr:row>78</xdr:row>
      <xdr:rowOff>141670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132797</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04428" y="1350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48599</xdr:rowOff>
    </xdr:from>
    <xdr:to>
      <xdr:col>46</xdr:col>
      <xdr:colOff>38100</xdr:colOff>
      <xdr:row>76</xdr:row>
      <xdr:rowOff>150199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07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166725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5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94912</xdr:rowOff>
    </xdr:from>
    <xdr:to>
      <xdr:col>41</xdr:col>
      <xdr:colOff>101600</xdr:colOff>
      <xdr:row>76</xdr:row>
      <xdr:rowOff>25062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29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41589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72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154834</xdr:rowOff>
    </xdr:from>
    <xdr:to>
      <xdr:col>55</xdr:col>
      <xdr:colOff>0</xdr:colOff>
      <xdr:row>96</xdr:row>
      <xdr:rowOff>50569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442584"/>
          <a:ext cx="838200" cy="6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90495</xdr:rowOff>
    </xdr:from>
    <xdr:ext cx="534377"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20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50569</xdr:rowOff>
    </xdr:from>
    <xdr:to>
      <xdr:col>50</xdr:col>
      <xdr:colOff>114300</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509769"/>
          <a:ext cx="889000" cy="43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68152</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72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88654</xdr:rowOff>
    </xdr:from>
    <xdr:to>
      <xdr:col>45</xdr:col>
      <xdr:colOff>177800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719304"/>
          <a:ext cx="889000" cy="22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125029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2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155226</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7594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104034</xdr:rowOff>
    </xdr:from>
    <xdr:to>
      <xdr:col>55</xdr:col>
      <xdr:colOff>50800</xdr:colOff>
      <xdr:row>96</xdr:row>
      <xdr:rowOff>34184</xdr:rowOff>
    </xdr:to>
    <xdr:sp macro="" textlink="">
      <xdr:nvSpPr>
        <xdr:cNvPr id="465" name="楕円 464">
          <a:extLst>
            <a:ext uri="{FF2B5EF4-FFF2-40B4-BE49-F238E27FC236}">
              <a16:creationId xmlns:a16="http://schemas.microsoft.com/office/drawing/2014/main" id="{00000000-0008-0000-0600-0000D1010000}"/>
            </a:ext>
          </a:extLst>
        </xdr:cNvPr>
        <xdr:cNvSpPr/>
      </xdr:nvSpPr>
      <xdr:spPr>
        <a:xfrm>
          <a:off x="10426700" y="163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82461</xdr:rowOff>
    </xdr:from>
    <xdr:ext cx="534377" cy="259045"/>
    <xdr:sp macro="" textlink="">
      <xdr:nvSpPr>
        <xdr:cNvPr id="466" name="普通建設事業費 （ うち更新整備　）該当値テキスト">
          <a:extLst>
            <a:ext uri="{FF2B5EF4-FFF2-40B4-BE49-F238E27FC236}">
              <a16:creationId xmlns:a16="http://schemas.microsoft.com/office/drawing/2014/main" id="{00000000-0008-0000-0600-0000D2010000}"/>
            </a:ext>
          </a:extLst>
        </xdr:cNvPr>
        <xdr:cNvSpPr txBox="1"/>
      </xdr:nvSpPr>
      <xdr:spPr>
        <a:xfrm>
          <a:off x="10528300" y="1637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171219</xdr:rowOff>
    </xdr:from>
    <xdr:to>
      <xdr:col>50</xdr:col>
      <xdr:colOff>165100</xdr:colOff>
      <xdr:row>96</xdr:row>
      <xdr:rowOff>101369</xdr:rowOff>
    </xdr:to>
    <xdr:sp macro="" textlink="">
      <xdr:nvSpPr>
        <xdr:cNvPr id="467" name="楕円 466">
          <a:extLst>
            <a:ext uri="{FF2B5EF4-FFF2-40B4-BE49-F238E27FC236}">
              <a16:creationId xmlns:a16="http://schemas.microsoft.com/office/drawing/2014/main" id="{00000000-0008-0000-0600-0000D3010000}"/>
            </a:ext>
          </a:extLst>
        </xdr:cNvPr>
        <xdr:cNvSpPr/>
      </xdr:nvSpPr>
      <xdr:spPr>
        <a:xfrm>
          <a:off x="9588500" y="1645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92496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5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88900</xdr:rowOff>
    </xdr:from>
    <xdr:to>
      <xdr:col>46</xdr:col>
      <xdr:colOff>38100</xdr:colOff>
      <xdr:row>99</xdr:row>
      <xdr:rowOff>19050</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8699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10177</xdr:rowOff>
    </xdr:from>
    <xdr:ext cx="249299"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625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37854</xdr:rowOff>
    </xdr:from>
    <xdr:to>
      <xdr:col>41</xdr:col>
      <xdr:colOff>101600</xdr:colOff>
      <xdr:row>97</xdr:row>
      <xdr:rowOff>139454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7810500" y="166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130581</xdr:rowOff>
    </xdr:from>
    <xdr:ext cx="469744"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26428" y="1676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a:extLst>
            <a:ext uri="{FF2B5EF4-FFF2-40B4-BE49-F238E27FC236}">
              <a16:creationId xmlns:a16="http://schemas.microsoft.com/office/drawing/2014/main" id="{00000000-0008-0000-0600-0000EF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a:extLst>
            <a:ext uri="{FF2B5EF4-FFF2-40B4-BE49-F238E27FC236}">
              <a16:creationId xmlns:a16="http://schemas.microsoft.com/office/drawing/2014/main" id="{00000000-0008-0000-0600-0000F1010000}"/>
            </a:ext>
          </a:extLst>
        </xdr:cNvPr>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126441</xdr:rowOff>
    </xdr:from>
    <xdr:to>
      <xdr:col>85</xdr:col>
      <xdr:colOff>127000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5481300" y="6641541"/>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a:extLst>
            <a:ext uri="{FF2B5EF4-FFF2-40B4-BE49-F238E27FC236}">
              <a16:creationId xmlns:a16="http://schemas.microsoft.com/office/drawing/2014/main" id="{00000000-0008-0000-0600-0000F4010000}"/>
            </a:ext>
          </a:extLst>
        </xdr:cNvPr>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a:extLst>
            <a:ext uri="{FF2B5EF4-FFF2-40B4-BE49-F238E27FC236}">
              <a16:creationId xmlns:a16="http://schemas.microsoft.com/office/drawing/2014/main" id="{00000000-0008-0000-0600-0000F5010000}"/>
            </a:ext>
          </a:extLst>
        </xdr:cNvPr>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132842</xdr:rowOff>
    </xdr:from>
    <xdr:to>
      <xdr:col>81</xdr:col>
      <xdr:colOff>50800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4592300" y="66479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a:extLst>
            <a:ext uri="{FF2B5EF4-FFF2-40B4-BE49-F238E27FC236}">
              <a16:creationId xmlns:a16="http://schemas.microsoft.com/office/drawing/2014/main" id="{00000000-0008-0000-0600-0000F7010000}"/>
            </a:ext>
          </a:extLst>
        </xdr:cNvPr>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132842</xdr:rowOff>
    </xdr:from>
    <xdr:to>
      <xdr:col>76</xdr:col>
      <xdr:colOff>114300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3703300" y="66479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23571</xdr:rowOff>
    </xdr:from>
    <xdr:to>
      <xdr:col>71</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814300" y="5681421"/>
          <a:ext cx="889000" cy="97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154652</xdr:rowOff>
    </xdr:from>
    <xdr:ext cx="378565"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625017" y="649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75641</xdr:rowOff>
    </xdr:from>
    <xdr:to>
      <xdr:col>85</xdr:col>
      <xdr:colOff>177800</xdr:colOff>
      <xdr:row>39</xdr:row>
      <xdr:rowOff>5791</xdr:rowOff>
    </xdr:to>
    <xdr:sp macro="" textlink="">
      <xdr:nvSpPr>
        <xdr:cNvPr id="518" name="楕円 517">
          <a:extLst>
            <a:ext uri="{FF2B5EF4-FFF2-40B4-BE49-F238E27FC236}">
              <a16:creationId xmlns:a16="http://schemas.microsoft.com/office/drawing/2014/main" id="{00000000-0008-0000-0600-000006020000}"/>
            </a:ext>
          </a:extLst>
        </xdr:cNvPr>
        <xdr:cNvSpPr/>
      </xdr:nvSpPr>
      <xdr:spPr>
        <a:xfrm>
          <a:off x="162687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162018</xdr:rowOff>
    </xdr:from>
    <xdr:ext cx="313932" cy="259045"/>
    <xdr:sp macro="" textlink="">
      <xdr:nvSpPr>
        <xdr:cNvPr id="519" name="災害復旧事業費該当値テキスト">
          <a:extLst>
            <a:ext uri="{FF2B5EF4-FFF2-40B4-BE49-F238E27FC236}">
              <a16:creationId xmlns:a16="http://schemas.microsoft.com/office/drawing/2014/main" id="{00000000-0008-0000-0600-000007020000}"/>
            </a:ext>
          </a:extLst>
        </xdr:cNvPr>
        <xdr:cNvSpPr txBox="1"/>
      </xdr:nvSpPr>
      <xdr:spPr>
        <a:xfrm>
          <a:off x="16370300" y="6505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0" name="楕円 519">
          <a:extLst>
            <a:ext uri="{FF2B5EF4-FFF2-40B4-BE49-F238E27FC236}">
              <a16:creationId xmlns:a16="http://schemas.microsoft.com/office/drawing/2014/main" id="{00000000-0008-0000-0600-000008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82042</xdr:rowOff>
    </xdr:from>
    <xdr:to>
      <xdr:col>76</xdr:col>
      <xdr:colOff>165100</xdr:colOff>
      <xdr:row>39</xdr:row>
      <xdr:rowOff>12192</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4541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3319</xdr:rowOff>
    </xdr:from>
    <xdr:ext cx="313932"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35333" y="6689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144221</xdr:rowOff>
    </xdr:from>
    <xdr:to>
      <xdr:col>67</xdr:col>
      <xdr:colOff>101600</xdr:colOff>
      <xdr:row>33</xdr:row>
      <xdr:rowOff>74371</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2763500" y="563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31</xdr:row>
      <xdr:rowOff>90898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540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a:extLst>
            <a:ext uri="{FF2B5EF4-FFF2-40B4-BE49-F238E27FC236}">
              <a16:creationId xmlns:a16="http://schemas.microsoft.com/office/drawing/2014/main" id="{00000000-0008-0000-0600-00002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a:extLst>
            <a:ext uri="{FF2B5EF4-FFF2-40B4-BE49-F238E27FC236}">
              <a16:creationId xmlns:a16="http://schemas.microsoft.com/office/drawing/2014/main" id="{00000000-0008-0000-0600-00002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a:extLst>
            <a:ext uri="{FF2B5EF4-FFF2-40B4-BE49-F238E27FC236}">
              <a16:creationId xmlns:a16="http://schemas.microsoft.com/office/drawing/2014/main" id="{00000000-0008-0000-0600-00002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a:extLst>
            <a:ext uri="{FF2B5EF4-FFF2-40B4-BE49-F238E27FC236}">
              <a16:creationId xmlns:a16="http://schemas.microsoft.com/office/drawing/2014/main" id="{00000000-0008-0000-0600-00002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a:extLst>
            <a:ext uri="{FF2B5EF4-FFF2-40B4-BE49-F238E27FC236}">
              <a16:creationId xmlns:a16="http://schemas.microsoft.com/office/drawing/2014/main" id="{00000000-0008-0000-0600-00002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a:extLst>
            <a:ext uri="{FF2B5EF4-FFF2-40B4-BE49-F238E27FC236}">
              <a16:creationId xmlns:a16="http://schemas.microsoft.com/office/drawing/2014/main" id="{00000000-0008-0000-0600-00003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a:extLst>
            <a:ext uri="{FF2B5EF4-FFF2-40B4-BE49-F238E27FC236}">
              <a16:creationId xmlns:a16="http://schemas.microsoft.com/office/drawing/2014/main" id="{00000000-0008-0000-0600-000059020000}"/>
            </a:ext>
          </a:extLst>
        </xdr:cNvPr>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a:extLst>
            <a:ext uri="{FF2B5EF4-FFF2-40B4-BE49-F238E27FC236}">
              <a16:creationId xmlns:a16="http://schemas.microsoft.com/office/drawing/2014/main" id="{00000000-0008-0000-0600-00005B020000}"/>
            </a:ext>
          </a:extLst>
        </xdr:cNvPr>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44089</xdr:rowOff>
    </xdr:from>
    <xdr:to>
      <xdr:col>85</xdr:col>
      <xdr:colOff>127000</xdr:colOff>
      <xdr:row>76</xdr:row>
      <xdr:rowOff>47840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5481300" y="13074289"/>
          <a:ext cx="838200" cy="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104176</xdr:rowOff>
    </xdr:from>
    <xdr:ext cx="534377" cy="259045"/>
    <xdr:sp macro="" textlink="">
      <xdr:nvSpPr>
        <xdr:cNvPr id="606" name="公債費平均値テキスト">
          <a:extLst>
            <a:ext uri="{FF2B5EF4-FFF2-40B4-BE49-F238E27FC236}">
              <a16:creationId xmlns:a16="http://schemas.microsoft.com/office/drawing/2014/main" id="{00000000-0008-0000-0600-00005E020000}"/>
            </a:ext>
          </a:extLst>
        </xdr:cNvPr>
        <xdr:cNvSpPr txBox="1"/>
      </xdr:nvSpPr>
      <xdr:spPr>
        <a:xfrm>
          <a:off x="16370300" y="12791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a:extLst>
            <a:ext uri="{FF2B5EF4-FFF2-40B4-BE49-F238E27FC236}">
              <a16:creationId xmlns:a16="http://schemas.microsoft.com/office/drawing/2014/main" id="{00000000-0008-0000-0600-00005F020000}"/>
            </a:ext>
          </a:extLst>
        </xdr:cNvPr>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24581</xdr:rowOff>
    </xdr:from>
    <xdr:to>
      <xdr:col>81</xdr:col>
      <xdr:colOff>50800</xdr:colOff>
      <xdr:row>76</xdr:row>
      <xdr:rowOff>47840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4592300" y="13054781"/>
          <a:ext cx="889000" cy="2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a:extLst>
            <a:ext uri="{FF2B5EF4-FFF2-40B4-BE49-F238E27FC236}">
              <a16:creationId xmlns:a16="http://schemas.microsoft.com/office/drawing/2014/main" id="{00000000-0008-0000-0600-000061020000}"/>
            </a:ext>
          </a:extLst>
        </xdr:cNvPr>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18870</xdr:rowOff>
    </xdr:from>
    <xdr:ext cx="534377"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5214111" y="127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85313</xdr:rowOff>
    </xdr:from>
    <xdr:to>
      <xdr:col>76</xdr:col>
      <xdr:colOff>114300</xdr:colOff>
      <xdr:row>76</xdr:row>
      <xdr:rowOff>24581</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3703300" y="12944063"/>
          <a:ext cx="889000" cy="1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158697</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4325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85313</xdr:rowOff>
    </xdr:from>
    <xdr:to>
      <xdr:col>71</xdr:col>
      <xdr:colOff>177800</xdr:colOff>
      <xdr:row>75</xdr:row>
      <xdr:rowOff>136309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2814300" y="12944063"/>
          <a:ext cx="889000" cy="5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124426</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3436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125455</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547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164739</xdr:rowOff>
    </xdr:from>
    <xdr:to>
      <xdr:col>85</xdr:col>
      <xdr:colOff>177800</xdr:colOff>
      <xdr:row>76</xdr:row>
      <xdr:rowOff>94889</xdr:rowOff>
    </xdr:to>
    <xdr:sp macro="" textlink="">
      <xdr:nvSpPr>
        <xdr:cNvPr id="624" name="楕円 623">
          <a:extLst>
            <a:ext uri="{FF2B5EF4-FFF2-40B4-BE49-F238E27FC236}">
              <a16:creationId xmlns:a16="http://schemas.microsoft.com/office/drawing/2014/main" id="{00000000-0008-0000-0600-000070020000}"/>
            </a:ext>
          </a:extLst>
        </xdr:cNvPr>
        <xdr:cNvSpPr/>
      </xdr:nvSpPr>
      <xdr:spPr>
        <a:xfrm>
          <a:off x="16268700" y="1302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143166</xdr:rowOff>
    </xdr:from>
    <xdr:ext cx="534377" cy="259045"/>
    <xdr:sp macro="" textlink="">
      <xdr:nvSpPr>
        <xdr:cNvPr id="625" name="公債費該当値テキスト">
          <a:extLst>
            <a:ext uri="{FF2B5EF4-FFF2-40B4-BE49-F238E27FC236}">
              <a16:creationId xmlns:a16="http://schemas.microsoft.com/office/drawing/2014/main" id="{00000000-0008-0000-0600-000071020000}"/>
            </a:ext>
          </a:extLst>
        </xdr:cNvPr>
        <xdr:cNvSpPr txBox="1"/>
      </xdr:nvSpPr>
      <xdr:spPr>
        <a:xfrm>
          <a:off x="16370300" y="1300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168490</xdr:rowOff>
    </xdr:from>
    <xdr:to>
      <xdr:col>81</xdr:col>
      <xdr:colOff>101600</xdr:colOff>
      <xdr:row>76</xdr:row>
      <xdr:rowOff>98640</xdr:rowOff>
    </xdr:to>
    <xdr:sp macro="" textlink="">
      <xdr:nvSpPr>
        <xdr:cNvPr id="626" name="楕円 625">
          <a:extLst>
            <a:ext uri="{FF2B5EF4-FFF2-40B4-BE49-F238E27FC236}">
              <a16:creationId xmlns:a16="http://schemas.microsoft.com/office/drawing/2014/main" id="{00000000-0008-0000-0600-000072020000}"/>
            </a:ext>
          </a:extLst>
        </xdr:cNvPr>
        <xdr:cNvSpPr/>
      </xdr:nvSpPr>
      <xdr:spPr>
        <a:xfrm>
          <a:off x="15430500" y="130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89767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1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145231</xdr:rowOff>
    </xdr:from>
    <xdr:to>
      <xdr:col>76</xdr:col>
      <xdr:colOff>165100</xdr:colOff>
      <xdr:row>76</xdr:row>
      <xdr:rowOff>75381</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4541500" y="130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66508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09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34513</xdr:rowOff>
    </xdr:from>
    <xdr:to>
      <xdr:col>72</xdr:col>
      <xdr:colOff>38100</xdr:colOff>
      <xdr:row>75</xdr:row>
      <xdr:rowOff>136113</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3652500" y="1289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127240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8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85509</xdr:rowOff>
    </xdr:from>
    <xdr:to>
      <xdr:col>67</xdr:col>
      <xdr:colOff>101600</xdr:colOff>
      <xdr:row>76</xdr:row>
      <xdr:rowOff>15658</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2763500" y="129442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6787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03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a:extLst>
            <a:ext uri="{FF2B5EF4-FFF2-40B4-BE49-F238E27FC236}">
              <a16:creationId xmlns:a16="http://schemas.microsoft.com/office/drawing/2014/main" id="{00000000-0008-0000-0600-000090020000}"/>
            </a:ext>
          </a:extLst>
        </xdr:cNvPr>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a:extLst>
            <a:ext uri="{FF2B5EF4-FFF2-40B4-BE49-F238E27FC236}">
              <a16:creationId xmlns:a16="http://schemas.microsoft.com/office/drawing/2014/main" id="{00000000-0008-0000-0600-000092020000}"/>
            </a:ext>
          </a:extLst>
        </xdr:cNvPr>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48899</xdr:rowOff>
    </xdr:from>
    <xdr:to>
      <xdr:col>85</xdr:col>
      <xdr:colOff>127000</xdr:colOff>
      <xdr:row>96</xdr:row>
      <xdr:rowOff>72675</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5481300" y="16336649"/>
          <a:ext cx="838200" cy="19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1170</xdr:rowOff>
    </xdr:from>
    <xdr:ext cx="469744" cy="259045"/>
    <xdr:sp macro="" textlink="">
      <xdr:nvSpPr>
        <xdr:cNvPr id="661" name="積立金平均値テキスト">
          <a:extLst>
            <a:ext uri="{FF2B5EF4-FFF2-40B4-BE49-F238E27FC236}">
              <a16:creationId xmlns:a16="http://schemas.microsoft.com/office/drawing/2014/main" id="{00000000-0008-0000-0600-000095020000}"/>
            </a:ext>
          </a:extLst>
        </xdr:cNvPr>
        <xdr:cNvSpPr txBox="1"/>
      </xdr:nvSpPr>
      <xdr:spPr>
        <a:xfrm>
          <a:off x="16370300" y="16631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a:extLst>
            <a:ext uri="{FF2B5EF4-FFF2-40B4-BE49-F238E27FC236}">
              <a16:creationId xmlns:a16="http://schemas.microsoft.com/office/drawing/2014/main" id="{00000000-0008-0000-0600-000096020000}"/>
            </a:ext>
          </a:extLst>
        </xdr:cNvPr>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12598</xdr:rowOff>
    </xdr:from>
    <xdr:to>
      <xdr:col>81</xdr:col>
      <xdr:colOff>50800</xdr:colOff>
      <xdr:row>95</xdr:row>
      <xdr:rowOff>48899</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4592300" y="16128898"/>
          <a:ext cx="889000" cy="20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92656</xdr:rowOff>
    </xdr:from>
    <xdr:ext cx="469744"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5246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12598</xdr:rowOff>
    </xdr:from>
    <xdr:to>
      <xdr:col>76</xdr:col>
      <xdr:colOff>114300</xdr:colOff>
      <xdr:row>97</xdr:row>
      <xdr:rowOff>91740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3703300" y="16128898"/>
          <a:ext cx="889000" cy="59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18406</xdr:rowOff>
    </xdr:from>
    <xdr:ext cx="469744"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4357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90277</xdr:rowOff>
    </xdr:from>
    <xdr:to>
      <xdr:col>71</xdr:col>
      <xdr:colOff>177800</xdr:colOff>
      <xdr:row>97</xdr:row>
      <xdr:rowOff>91740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814300" y="1672092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21875</xdr:rowOff>
    </xdr:from>
    <xdr:to>
      <xdr:col>85</xdr:col>
      <xdr:colOff>177800</xdr:colOff>
      <xdr:row>96</xdr:row>
      <xdr:rowOff>123475</xdr:rowOff>
    </xdr:to>
    <xdr:sp macro="" textlink="">
      <xdr:nvSpPr>
        <xdr:cNvPr id="679" name="楕円 678">
          <a:extLst>
            <a:ext uri="{FF2B5EF4-FFF2-40B4-BE49-F238E27FC236}">
              <a16:creationId xmlns:a16="http://schemas.microsoft.com/office/drawing/2014/main" id="{00000000-0008-0000-0600-0000A7020000}"/>
            </a:ext>
          </a:extLst>
        </xdr:cNvPr>
        <xdr:cNvSpPr/>
      </xdr:nvSpPr>
      <xdr:spPr>
        <a:xfrm>
          <a:off x="16268700" y="1648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44752</xdr:rowOff>
    </xdr:from>
    <xdr:ext cx="469744" cy="259045"/>
    <xdr:sp macro="" textlink="">
      <xdr:nvSpPr>
        <xdr:cNvPr id="680" name="積立金該当値テキスト">
          <a:extLst>
            <a:ext uri="{FF2B5EF4-FFF2-40B4-BE49-F238E27FC236}">
              <a16:creationId xmlns:a16="http://schemas.microsoft.com/office/drawing/2014/main" id="{00000000-0008-0000-0600-0000A8020000}"/>
            </a:ext>
          </a:extLst>
        </xdr:cNvPr>
        <xdr:cNvSpPr txBox="1"/>
      </xdr:nvSpPr>
      <xdr:spPr>
        <a:xfrm>
          <a:off x="16370300" y="1633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169549</xdr:rowOff>
    </xdr:from>
    <xdr:to>
      <xdr:col>81</xdr:col>
      <xdr:colOff>101600</xdr:colOff>
      <xdr:row>95</xdr:row>
      <xdr:rowOff>99699</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5430500" y="162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116226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06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133248</xdr:rowOff>
    </xdr:from>
    <xdr:to>
      <xdr:col>76</xdr:col>
      <xdr:colOff>165100</xdr:colOff>
      <xdr:row>94</xdr:row>
      <xdr:rowOff>63398</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4541500" y="160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79925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58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40940</xdr:rowOff>
    </xdr:from>
    <xdr:to>
      <xdr:col>72</xdr:col>
      <xdr:colOff>38100</xdr:colOff>
      <xdr:row>97</xdr:row>
      <xdr:rowOff>142540</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3652500" y="166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133667</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68428" y="167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39477</xdr:rowOff>
    </xdr:from>
    <xdr:to>
      <xdr:col>67</xdr:col>
      <xdr:colOff>101600</xdr:colOff>
      <xdr:row>97</xdr:row>
      <xdr:rowOff>141077</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2763500" y="1667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132204</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79428" y="1676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a:extLst>
            <a:ext uri="{FF2B5EF4-FFF2-40B4-BE49-F238E27FC236}">
              <a16:creationId xmlns:a16="http://schemas.microsoft.com/office/drawing/2014/main" id="{00000000-0008-0000-0600-0000C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a:extLst>
            <a:ext uri="{FF2B5EF4-FFF2-40B4-BE49-F238E27FC236}">
              <a16:creationId xmlns:a16="http://schemas.microsoft.com/office/drawing/2014/main" id="{00000000-0008-0000-0600-0000CD020000}"/>
            </a:ext>
          </a:extLst>
        </xdr:cNvPr>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51198</xdr:rowOff>
    </xdr:from>
    <xdr:ext cx="469744" cy="259045"/>
    <xdr:sp macro="" textlink="">
      <xdr:nvSpPr>
        <xdr:cNvPr id="720" name="投資及び出資金平均値テキスト">
          <a:extLst>
            <a:ext uri="{FF2B5EF4-FFF2-40B4-BE49-F238E27FC236}">
              <a16:creationId xmlns:a16="http://schemas.microsoft.com/office/drawing/2014/main" id="{00000000-0008-0000-0600-0000D0020000}"/>
            </a:ext>
          </a:extLst>
        </xdr:cNvPr>
        <xdr:cNvSpPr txBox="1"/>
      </xdr:nvSpPr>
      <xdr:spPr>
        <a:xfrm>
          <a:off x="22212300" y="6394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121792</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088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14676</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9356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9288</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467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39" name="投資及び出資金該当値テキスト">
          <a:extLst>
            <a:ext uri="{FF2B5EF4-FFF2-40B4-BE49-F238E27FC236}">
              <a16:creationId xmlns:a16="http://schemas.microsoft.com/office/drawing/2014/main" id="{00000000-0008-0000-0600-0000E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a:extLst>
            <a:ext uri="{FF2B5EF4-FFF2-40B4-BE49-F238E27FC236}">
              <a16:creationId xmlns:a16="http://schemas.microsoft.com/office/drawing/2014/main" id="{00000000-0008-0000-0600-00000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a:extLst>
            <a:ext uri="{FF2B5EF4-FFF2-40B4-BE49-F238E27FC236}">
              <a16:creationId xmlns:a16="http://schemas.microsoft.com/office/drawing/2014/main" id="{00000000-0008-0000-0600-000004030000}"/>
            </a:ext>
          </a:extLst>
        </xdr:cNvPr>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56055</xdr:rowOff>
    </xdr:from>
    <xdr:to>
      <xdr:col>116</xdr:col>
      <xdr:colOff>63500</xdr:colOff>
      <xdr:row>58</xdr:row>
      <xdr:rowOff>56535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1323300" y="10000155"/>
          <a:ext cx="8382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a:extLst>
            <a:ext uri="{FF2B5EF4-FFF2-40B4-BE49-F238E27FC236}">
              <a16:creationId xmlns:a16="http://schemas.microsoft.com/office/drawing/2014/main" id="{00000000-0008-0000-0600-000007030000}"/>
            </a:ext>
          </a:extLst>
        </xdr:cNvPr>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56535</xdr:rowOff>
    </xdr:from>
    <xdr:to>
      <xdr:col>111</xdr:col>
      <xdr:colOff>177800</xdr:colOff>
      <xdr:row>58</xdr:row>
      <xdr:rowOff>56832</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0434300" y="10000635"/>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53449</xdr:rowOff>
    </xdr:from>
    <xdr:to>
      <xdr:col>107</xdr:col>
      <xdr:colOff>50800</xdr:colOff>
      <xdr:row>58</xdr:row>
      <xdr:rowOff>56832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9545300" y="9997549"/>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53449</xdr:rowOff>
    </xdr:from>
    <xdr:to>
      <xdr:col>102</xdr:col>
      <xdr:colOff>114300</xdr:colOff>
      <xdr:row>58</xdr:row>
      <xdr:rowOff>55301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18656300" y="9997549"/>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5255</xdr:rowOff>
    </xdr:from>
    <xdr:to>
      <xdr:col>116</xdr:col>
      <xdr:colOff>114300</xdr:colOff>
      <xdr:row>58</xdr:row>
      <xdr:rowOff>106855</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2110700" y="994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91632</xdr:rowOff>
    </xdr:from>
    <xdr:ext cx="469744" cy="259045"/>
    <xdr:sp macro="" textlink="">
      <xdr:nvSpPr>
        <xdr:cNvPr id="794" name="貸付金該当値テキスト">
          <a:extLst>
            <a:ext uri="{FF2B5EF4-FFF2-40B4-BE49-F238E27FC236}">
              <a16:creationId xmlns:a16="http://schemas.microsoft.com/office/drawing/2014/main" id="{00000000-0008-0000-0600-00001A030000}"/>
            </a:ext>
          </a:extLst>
        </xdr:cNvPr>
        <xdr:cNvSpPr txBox="1"/>
      </xdr:nvSpPr>
      <xdr:spPr>
        <a:xfrm>
          <a:off x="22212300" y="986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5735</xdr:rowOff>
    </xdr:from>
    <xdr:to>
      <xdr:col>112</xdr:col>
      <xdr:colOff>38100</xdr:colOff>
      <xdr:row>58</xdr:row>
      <xdr:rowOff>107335</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1272500" y="99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98462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04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6032</xdr:rowOff>
    </xdr:from>
    <xdr:to>
      <xdr:col>107</xdr:col>
      <xdr:colOff>101600</xdr:colOff>
      <xdr:row>58</xdr:row>
      <xdr:rowOff>107632</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0383500" y="99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98759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2649</xdr:rowOff>
    </xdr:from>
    <xdr:to>
      <xdr:col>102</xdr:col>
      <xdr:colOff>165100</xdr:colOff>
      <xdr:row>58</xdr:row>
      <xdr:rowOff>104249</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9494500" y="99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95376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0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4501</xdr:rowOff>
    </xdr:from>
    <xdr:to>
      <xdr:col>98</xdr:col>
      <xdr:colOff>38100</xdr:colOff>
      <xdr:row>58</xdr:row>
      <xdr:rowOff>106101</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18605500" y="994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97228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04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a:extLst>
            <a:ext uri="{FF2B5EF4-FFF2-40B4-BE49-F238E27FC236}">
              <a16:creationId xmlns:a16="http://schemas.microsoft.com/office/drawing/2014/main" id="{00000000-0008-0000-0600-00003C030000}"/>
            </a:ext>
          </a:extLst>
        </xdr:cNvPr>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a:extLst>
            <a:ext uri="{FF2B5EF4-FFF2-40B4-BE49-F238E27FC236}">
              <a16:creationId xmlns:a16="http://schemas.microsoft.com/office/drawing/2014/main" id="{00000000-0008-0000-0600-00003E030000}"/>
            </a:ext>
          </a:extLst>
        </xdr:cNvPr>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140576</xdr:rowOff>
    </xdr:from>
    <xdr:to>
      <xdr:col>116</xdr:col>
      <xdr:colOff>63500</xdr:colOff>
      <xdr:row>77</xdr:row>
      <xdr:rowOff>16142</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1323300" y="13170776"/>
          <a:ext cx="8382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50207</xdr:rowOff>
    </xdr:from>
    <xdr:ext cx="534377" cy="259045"/>
    <xdr:sp macro="" textlink="">
      <xdr:nvSpPr>
        <xdr:cNvPr id="833" name="繰出金平均値テキスト">
          <a:extLst>
            <a:ext uri="{FF2B5EF4-FFF2-40B4-BE49-F238E27FC236}">
              <a16:creationId xmlns:a16="http://schemas.microsoft.com/office/drawing/2014/main" id="{00000000-0008-0000-0600-000041030000}"/>
            </a:ext>
          </a:extLst>
        </xdr:cNvPr>
        <xdr:cNvSpPr txBox="1"/>
      </xdr:nvSpPr>
      <xdr:spPr>
        <a:xfrm>
          <a:off x="22212300" y="1290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88456</xdr:rowOff>
    </xdr:from>
    <xdr:to>
      <xdr:col>111</xdr:col>
      <xdr:colOff>177800</xdr:colOff>
      <xdr:row>77</xdr:row>
      <xdr:rowOff>16142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0434300" y="12775756"/>
          <a:ext cx="889000" cy="44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103090</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056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88456</xdr:rowOff>
    </xdr:from>
    <xdr:to>
      <xdr:col>107</xdr:col>
      <xdr:colOff>50800</xdr:colOff>
      <xdr:row>74</xdr:row>
      <xdr:rowOff>121488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19545300" y="12775756"/>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18750</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0167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121488</xdr:rowOff>
    </xdr:from>
    <xdr:to>
      <xdr:col>102</xdr:col>
      <xdr:colOff>114300</xdr:colOff>
      <xdr:row>75</xdr:row>
      <xdr:rowOff>45174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18656300" y="12808788"/>
          <a:ext cx="889000" cy="9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31399</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278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109617</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389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89776</xdr:rowOff>
    </xdr:from>
    <xdr:to>
      <xdr:col>116</xdr:col>
      <xdr:colOff>114300</xdr:colOff>
      <xdr:row>77</xdr:row>
      <xdr:rowOff>19926</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2110700" y="131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68203</xdr:rowOff>
    </xdr:from>
    <xdr:ext cx="534377" cy="259045"/>
    <xdr:sp macro="" textlink="">
      <xdr:nvSpPr>
        <xdr:cNvPr id="852" name="繰出金該当値テキスト">
          <a:extLst>
            <a:ext uri="{FF2B5EF4-FFF2-40B4-BE49-F238E27FC236}">
              <a16:creationId xmlns:a16="http://schemas.microsoft.com/office/drawing/2014/main" id="{00000000-0008-0000-0600-000054030000}"/>
            </a:ext>
          </a:extLst>
        </xdr:cNvPr>
        <xdr:cNvSpPr txBox="1"/>
      </xdr:nvSpPr>
      <xdr:spPr>
        <a:xfrm>
          <a:off x="22212300" y="1309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136792</xdr:rowOff>
    </xdr:from>
    <xdr:to>
      <xdr:col>112</xdr:col>
      <xdr:colOff>38100</xdr:colOff>
      <xdr:row>77</xdr:row>
      <xdr:rowOff>66942</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1272500" y="131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58069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25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37656</xdr:rowOff>
    </xdr:from>
    <xdr:to>
      <xdr:col>107</xdr:col>
      <xdr:colOff>101600</xdr:colOff>
      <xdr:row>74</xdr:row>
      <xdr:rowOff>139256</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0383500" y="127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155783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5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70688</xdr:rowOff>
    </xdr:from>
    <xdr:to>
      <xdr:col>102</xdr:col>
      <xdr:colOff>165100</xdr:colOff>
      <xdr:row>75</xdr:row>
      <xdr:rowOff>838</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19494500" y="12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17365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53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165824</xdr:rowOff>
    </xdr:from>
    <xdr:to>
      <xdr:col>98</xdr:col>
      <xdr:colOff>38100</xdr:colOff>
      <xdr:row>75</xdr:row>
      <xdr:rowOff>95974</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8605500" y="128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112501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6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a:extLst>
            <a:ext uri="{FF2B5EF4-FFF2-40B4-BE49-F238E27FC236}">
              <a16:creationId xmlns:a16="http://schemas.microsoft.com/office/drawing/2014/main" id="{00000000-0008-0000-0600-00006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a:extLst>
            <a:ext uri="{FF2B5EF4-FFF2-40B4-BE49-F238E27FC236}">
              <a16:creationId xmlns:a16="http://schemas.microsoft.com/office/drawing/2014/main" id="{00000000-0008-0000-0600-00006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a:extLst>
            <a:ext uri="{FF2B5EF4-FFF2-40B4-BE49-F238E27FC236}">
              <a16:creationId xmlns:a16="http://schemas.microsoft.com/office/drawing/2014/main" id="{00000000-0008-0000-0600-00007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a:extLst>
            <a:ext uri="{FF2B5EF4-FFF2-40B4-BE49-F238E27FC236}">
              <a16:creationId xmlns:a16="http://schemas.microsoft.com/office/drawing/2014/main" id="{00000000-0008-0000-0600-00008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64,860</a:t>
          </a:r>
          <a:r>
            <a:rPr kumimoji="1" lang="ja-JP" altLang="en-US" sz="1300">
              <a:latin typeface="ＭＳ Ｐゴシック" panose="020B0600070205080204" pitchFamily="50" charset="-128"/>
              <a:ea typeface="ＭＳ Ｐゴシック" panose="020B0600070205080204" pitchFamily="50" charset="-128"/>
            </a:rPr>
            <a:t>円となっているが、これは、旧足柄消防組合の合算により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年度に増加に転じた後、主に福祉部門の業務量増加への対応などにより、類似団体と比較して一人当たりコストが高い状況となっている。今後も適正な定員管理に取り組んでまいりたい。</a:t>
          </a:r>
        </a:p>
        <a:p>
          <a:r>
            <a:rPr kumimoji="1" lang="ja-JP" altLang="en-US" sz="1300">
              <a:latin typeface="ＭＳ Ｐゴシック" panose="020B0600070205080204" pitchFamily="50" charset="-128"/>
              <a:ea typeface="ＭＳ Ｐゴシック" panose="020B0600070205080204" pitchFamily="50" charset="-128"/>
            </a:rPr>
            <a:t>・積立金は、決算剰余金を財政調整基金に積み立て続けているほかに、市民ホール整備基金の等への積立てにより、類似団体と比較して一人当たりコストが高い状況となっている。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192,674
190,487
113.81
71,784,800
67,715,231
3,848,495
37,945,386
49,972,999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64589</xdr:rowOff>
    </xdr:from>
    <xdr:to>
      <xdr:col>24</xdr:col>
      <xdr:colOff>63500</xdr:colOff>
      <xdr:row>34</xdr:row>
      <xdr:rowOff>96157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93889"/>
          <a:ext cx="8382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39024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1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147864</xdr:rowOff>
    </xdr:from>
    <xdr:to>
      <xdr:col>19</xdr:col>
      <xdr:colOff>177800</xdr:colOff>
      <xdr:row>34</xdr:row>
      <xdr:rowOff>96157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057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143527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147864</xdr:rowOff>
    </xdr:from>
    <xdr:to>
      <xdr:col>15</xdr:col>
      <xdr:colOff>50800</xdr:colOff>
      <xdr:row>34</xdr:row>
      <xdr:rowOff>104866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05714"/>
          <a:ext cx="889000" cy="1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104866</xdr:rowOff>
    </xdr:from>
    <xdr:to>
      <xdr:col>10</xdr:col>
      <xdr:colOff>114300</xdr:colOff>
      <xdr:row>34</xdr:row>
      <xdr:rowOff>129903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34166"/>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67327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13789</xdr:rowOff>
    </xdr:from>
    <xdr:to>
      <xdr:col>24</xdr:col>
      <xdr:colOff>114300</xdr:colOff>
      <xdr:row>34</xdr:row>
      <xdr:rowOff>115389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36666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45357</xdr:rowOff>
    </xdr:from>
    <xdr:to>
      <xdr:col>20</xdr:col>
      <xdr:colOff>38100</xdr:colOff>
      <xdr:row>34</xdr:row>
      <xdr:rowOff>146957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163484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4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97064</xdr:rowOff>
    </xdr:from>
    <xdr:to>
      <xdr:col>15</xdr:col>
      <xdr:colOff>101600</xdr:colOff>
      <xdr:row>34</xdr:row>
      <xdr:rowOff>27214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43741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54066</xdr:rowOff>
    </xdr:from>
    <xdr:to>
      <xdr:col>10</xdr:col>
      <xdr:colOff>165100</xdr:colOff>
      <xdr:row>34</xdr:row>
      <xdr:rowOff>155666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5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79103</xdr:rowOff>
    </xdr:from>
    <xdr:to>
      <xdr:col>6</xdr:col>
      <xdr:colOff>38100</xdr:colOff>
      <xdr:row>35</xdr:row>
      <xdr:rowOff>9253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25780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112116</xdr:rowOff>
    </xdr:from>
    <xdr:to>
      <xdr:col>24</xdr:col>
      <xdr:colOff>63500</xdr:colOff>
      <xdr:row>56</xdr:row>
      <xdr:rowOff>149454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541866"/>
          <a:ext cx="838200" cy="20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5395</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78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38106</xdr:rowOff>
    </xdr:from>
    <xdr:to>
      <xdr:col>19</xdr:col>
      <xdr:colOff>177800</xdr:colOff>
      <xdr:row>55</xdr:row>
      <xdr:rowOff>112116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467856"/>
          <a:ext cx="889000" cy="7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122191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38106</xdr:rowOff>
    </xdr:from>
    <xdr:to>
      <xdr:col>15</xdr:col>
      <xdr:colOff>50800</xdr:colOff>
      <xdr:row>56</xdr:row>
      <xdr:rowOff>128308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467856"/>
          <a:ext cx="889000" cy="2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38295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128308</xdr:rowOff>
    </xdr:from>
    <xdr:to>
      <xdr:col>10</xdr:col>
      <xdr:colOff>114300</xdr:colOff>
      <xdr:row>57</xdr:row>
      <xdr:rowOff>90208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729508"/>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115009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103452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98654</xdr:rowOff>
    </xdr:from>
    <xdr:to>
      <xdr:col>24</xdr:col>
      <xdr:colOff>114300</xdr:colOff>
      <xdr:row>57</xdr:row>
      <xdr:rowOff>28804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69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121531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55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61316</xdr:rowOff>
    </xdr:from>
    <xdr:to>
      <xdr:col>20</xdr:col>
      <xdr:colOff>38100</xdr:colOff>
      <xdr:row>55</xdr:row>
      <xdr:rowOff>162916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4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7993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26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158756</xdr:rowOff>
    </xdr:from>
    <xdr:to>
      <xdr:col>15</xdr:col>
      <xdr:colOff>101600</xdr:colOff>
      <xdr:row>55</xdr:row>
      <xdr:rowOff>88906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105433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19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77508</xdr:rowOff>
    </xdr:from>
    <xdr:to>
      <xdr:col>10</xdr:col>
      <xdr:colOff>165100</xdr:colOff>
      <xdr:row>57</xdr:row>
      <xdr:rowOff>7658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67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24185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4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39408</xdr:rowOff>
    </xdr:from>
    <xdr:to>
      <xdr:col>6</xdr:col>
      <xdr:colOff>38100</xdr:colOff>
      <xdr:row>57</xdr:row>
      <xdr:rowOff>141008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132135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9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158198</xdr:rowOff>
    </xdr:from>
    <xdr:to>
      <xdr:col>24</xdr:col>
      <xdr:colOff>63500</xdr:colOff>
      <xdr:row>77</xdr:row>
      <xdr:rowOff>71196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88398"/>
          <a:ext cx="838200" cy="8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28319</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87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71196</xdr:rowOff>
    </xdr:from>
    <xdr:to>
      <xdr:col>19</xdr:col>
      <xdr:colOff>177800</xdr:colOff>
      <xdr:row>77</xdr:row>
      <xdr:rowOff>120841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272846"/>
          <a:ext cx="889000" cy="4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13517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120841</xdr:rowOff>
    </xdr:from>
    <xdr:to>
      <xdr:col>15</xdr:col>
      <xdr:colOff>50800</xdr:colOff>
      <xdr:row>77</xdr:row>
      <xdr:rowOff>166046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22491"/>
          <a:ext cx="889000" cy="4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85279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166046</xdr:rowOff>
    </xdr:from>
    <xdr:to>
      <xdr:col>10</xdr:col>
      <xdr:colOff>114300</xdr:colOff>
      <xdr:row>78</xdr:row>
      <xdr:rowOff>110362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67696"/>
          <a:ext cx="889000" cy="11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4602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4678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2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107398</xdr:rowOff>
    </xdr:from>
    <xdr:to>
      <xdr:col>24</xdr:col>
      <xdr:colOff>114300</xdr:colOff>
      <xdr:row>77</xdr:row>
      <xdr:rowOff>37548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3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85825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1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20396</xdr:rowOff>
    </xdr:from>
    <xdr:to>
      <xdr:col>20</xdr:col>
      <xdr:colOff>38100</xdr:colOff>
      <xdr:row>77</xdr:row>
      <xdr:rowOff>121996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113123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1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70041</xdr:rowOff>
    </xdr:from>
    <xdr:to>
      <xdr:col>15</xdr:col>
      <xdr:colOff>101600</xdr:colOff>
      <xdr:row>78</xdr:row>
      <xdr:rowOff>191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162768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6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115246</xdr:rowOff>
    </xdr:from>
    <xdr:to>
      <xdr:col>10</xdr:col>
      <xdr:colOff>165100</xdr:colOff>
      <xdr:row>78</xdr:row>
      <xdr:rowOff>45396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36523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0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59562</xdr:rowOff>
    </xdr:from>
    <xdr:to>
      <xdr:col>6</xdr:col>
      <xdr:colOff>38100</xdr:colOff>
      <xdr:row>78</xdr:row>
      <xdr:rowOff>161162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152289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2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100473</xdr:rowOff>
    </xdr:from>
    <xdr:to>
      <xdr:col>24</xdr:col>
      <xdr:colOff>63500</xdr:colOff>
      <xdr:row>95</xdr:row>
      <xdr:rowOff>28555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045323"/>
          <a:ext cx="838200" cy="27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49587</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37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28555</xdr:rowOff>
    </xdr:from>
    <xdr:to>
      <xdr:col>19</xdr:col>
      <xdr:colOff>177800</xdr:colOff>
      <xdr:row>95</xdr:row>
      <xdr:rowOff>96083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16305"/>
          <a:ext cx="8890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136548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2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96083</xdr:rowOff>
    </xdr:from>
    <xdr:to>
      <xdr:col>15</xdr:col>
      <xdr:colOff>50800</xdr:colOff>
      <xdr:row>95</xdr:row>
      <xdr:rowOff>113274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83833"/>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28191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113274</xdr:rowOff>
    </xdr:from>
    <xdr:to>
      <xdr:col>10</xdr:col>
      <xdr:colOff>114300</xdr:colOff>
      <xdr:row>95</xdr:row>
      <xdr:rowOff>121504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0102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95034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140388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49673</xdr:rowOff>
    </xdr:from>
    <xdr:to>
      <xdr:col>24</xdr:col>
      <xdr:colOff>114300</xdr:colOff>
      <xdr:row>93</xdr:row>
      <xdr:rowOff>151273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99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72550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84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149205</xdr:rowOff>
    </xdr:from>
    <xdr:to>
      <xdr:col>20</xdr:col>
      <xdr:colOff>38100</xdr:colOff>
      <xdr:row>95</xdr:row>
      <xdr:rowOff>79355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6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95882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45283</xdr:rowOff>
    </xdr:from>
    <xdr:to>
      <xdr:col>15</xdr:col>
      <xdr:colOff>101600</xdr:colOff>
      <xdr:row>95</xdr:row>
      <xdr:rowOff>146883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3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163410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62474</xdr:rowOff>
    </xdr:from>
    <xdr:to>
      <xdr:col>10</xdr:col>
      <xdr:colOff>165100</xdr:colOff>
      <xdr:row>95</xdr:row>
      <xdr:rowOff>164074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9151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2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70704</xdr:rowOff>
    </xdr:from>
    <xdr:to>
      <xdr:col>6</xdr:col>
      <xdr:colOff>38100</xdr:colOff>
      <xdr:row>96</xdr:row>
      <xdr:rowOff>854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5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17381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104038</xdr:rowOff>
    </xdr:from>
    <xdr:to>
      <xdr:col>55</xdr:col>
      <xdr:colOff>0</xdr:colOff>
      <xdr:row>37</xdr:row>
      <xdr:rowOff>104953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44768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60342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92380</xdr:rowOff>
    </xdr:from>
    <xdr:to>
      <xdr:col>50</xdr:col>
      <xdr:colOff>114300</xdr:colOff>
      <xdr:row>37</xdr:row>
      <xdr:rowOff>104953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43603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55347</xdr:rowOff>
    </xdr:from>
    <xdr:to>
      <xdr:col>45</xdr:col>
      <xdr:colOff>177800</xdr:colOff>
      <xdr:row>37</xdr:row>
      <xdr:rowOff>92380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398997"/>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55347</xdr:rowOff>
    </xdr:from>
    <xdr:to>
      <xdr:col>41</xdr:col>
      <xdr:colOff>50800</xdr:colOff>
      <xdr:row>37</xdr:row>
      <xdr:rowOff>93523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398997"/>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165650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9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53238</xdr:rowOff>
    </xdr:from>
    <xdr:to>
      <xdr:col>55</xdr:col>
      <xdr:colOff>50800</xdr:colOff>
      <xdr:row>37</xdr:row>
      <xdr:rowOff>154838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3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31665</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75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54153</xdr:rowOff>
    </xdr:from>
    <xdr:to>
      <xdr:col>50</xdr:col>
      <xdr:colOff>165100</xdr:colOff>
      <xdr:row>37</xdr:row>
      <xdr:rowOff>155753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146880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4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41580</xdr:rowOff>
    </xdr:from>
    <xdr:to>
      <xdr:col>46</xdr:col>
      <xdr:colOff>38100</xdr:colOff>
      <xdr:row>37</xdr:row>
      <xdr:rowOff>143180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3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134307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4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4547</xdr:rowOff>
    </xdr:from>
    <xdr:to>
      <xdr:col>41</xdr:col>
      <xdr:colOff>101600</xdr:colOff>
      <xdr:row>37</xdr:row>
      <xdr:rowOff>106147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4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97274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44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42723</xdr:rowOff>
    </xdr:from>
    <xdr:to>
      <xdr:col>36</xdr:col>
      <xdr:colOff>165100</xdr:colOff>
      <xdr:row>37</xdr:row>
      <xdr:rowOff>144323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135450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479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78390</xdr:rowOff>
    </xdr:from>
    <xdr:to>
      <xdr:col>55</xdr:col>
      <xdr:colOff>0</xdr:colOff>
      <xdr:row>57</xdr:row>
      <xdr:rowOff>96175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51040"/>
          <a:ext cx="8382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9262</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81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96175</xdr:rowOff>
    </xdr:from>
    <xdr:to>
      <xdr:col>50</xdr:col>
      <xdr:colOff>114300</xdr:colOff>
      <xdr:row>57</xdr:row>
      <xdr:rowOff>153919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68825"/>
          <a:ext cx="889000" cy="5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140477</xdr:rowOff>
    </xdr:from>
    <xdr:to>
      <xdr:col>45</xdr:col>
      <xdr:colOff>177800</xdr:colOff>
      <xdr:row>57</xdr:row>
      <xdr:rowOff>153919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13127"/>
          <a:ext cx="8890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106489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122098</xdr:rowOff>
    </xdr:from>
    <xdr:to>
      <xdr:col>41</xdr:col>
      <xdr:colOff>50800</xdr:colOff>
      <xdr:row>57</xdr:row>
      <xdr:rowOff>140477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94748"/>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139270</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159524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27590</xdr:rowOff>
    </xdr:from>
    <xdr:to>
      <xdr:col>55</xdr:col>
      <xdr:colOff>50800</xdr:colOff>
      <xdr:row>57</xdr:row>
      <xdr:rowOff>129190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50467</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45375</xdr:rowOff>
    </xdr:from>
    <xdr:to>
      <xdr:col>50</xdr:col>
      <xdr:colOff>165100</xdr:colOff>
      <xdr:row>57</xdr:row>
      <xdr:rowOff>146975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138102</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91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103119</xdr:rowOff>
    </xdr:from>
    <xdr:to>
      <xdr:col>46</xdr:col>
      <xdr:colOff>38100</xdr:colOff>
      <xdr:row>58</xdr:row>
      <xdr:rowOff>33269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7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24396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96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89677</xdr:rowOff>
    </xdr:from>
    <xdr:to>
      <xdr:col>41</xdr:col>
      <xdr:colOff>101600</xdr:colOff>
      <xdr:row>58</xdr:row>
      <xdr:rowOff>19827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10954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95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71298</xdr:rowOff>
    </xdr:from>
    <xdr:to>
      <xdr:col>36</xdr:col>
      <xdr:colOff>165100</xdr:colOff>
      <xdr:row>58</xdr:row>
      <xdr:rowOff>1448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164025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93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112610</xdr:rowOff>
    </xdr:from>
    <xdr:to>
      <xdr:col>55</xdr:col>
      <xdr:colOff>0</xdr:colOff>
      <xdr:row>78</xdr:row>
      <xdr:rowOff>117087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85710"/>
          <a:ext cx="8382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117087</xdr:rowOff>
    </xdr:from>
    <xdr:to>
      <xdr:col>50</xdr:col>
      <xdr:colOff>114300</xdr:colOff>
      <xdr:row>78</xdr:row>
      <xdr:rowOff>120726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90187"/>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120726</xdr:rowOff>
    </xdr:from>
    <xdr:to>
      <xdr:col>45</xdr:col>
      <xdr:colOff>177800</xdr:colOff>
      <xdr:row>78</xdr:row>
      <xdr:rowOff>124594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93826"/>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120593</xdr:rowOff>
    </xdr:from>
    <xdr:to>
      <xdr:col>41</xdr:col>
      <xdr:colOff>50800</xdr:colOff>
      <xdr:row>78</xdr:row>
      <xdr:rowOff>124594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9369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61810</xdr:rowOff>
    </xdr:from>
    <xdr:to>
      <xdr:col>55</xdr:col>
      <xdr:colOff>50800</xdr:colOff>
      <xdr:row>78</xdr:row>
      <xdr:rowOff>163410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156099</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5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66287</xdr:rowOff>
    </xdr:from>
    <xdr:to>
      <xdr:col>50</xdr:col>
      <xdr:colOff>165100</xdr:colOff>
      <xdr:row>78</xdr:row>
      <xdr:rowOff>167887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159014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3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69926</xdr:rowOff>
    </xdr:from>
    <xdr:to>
      <xdr:col>46</xdr:col>
      <xdr:colOff>38100</xdr:colOff>
      <xdr:row>79</xdr:row>
      <xdr:rowOff>76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162653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3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73794</xdr:rowOff>
    </xdr:from>
    <xdr:to>
      <xdr:col>41</xdr:col>
      <xdr:colOff>101600</xdr:colOff>
      <xdr:row>79</xdr:row>
      <xdr:rowOff>3944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4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166521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69793</xdr:rowOff>
    </xdr:from>
    <xdr:to>
      <xdr:col>36</xdr:col>
      <xdr:colOff>165100</xdr:colOff>
      <xdr:row>78</xdr:row>
      <xdr:rowOff>171393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4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162520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3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5855</xdr:rowOff>
    </xdr:from>
    <xdr:to>
      <xdr:col>55</xdr:col>
      <xdr:colOff>0</xdr:colOff>
      <xdr:row>97</xdr:row>
      <xdr:rowOff>54756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636505"/>
          <a:ext cx="838200" cy="4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122346</xdr:rowOff>
    </xdr:from>
    <xdr:to>
      <xdr:col>50</xdr:col>
      <xdr:colOff>114300</xdr:colOff>
      <xdr:row>97</xdr:row>
      <xdr:rowOff>5855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581546"/>
          <a:ext cx="889000" cy="5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29514</xdr:rowOff>
    </xdr:from>
    <xdr:to>
      <xdr:col>45</xdr:col>
      <xdr:colOff>177800</xdr:colOff>
      <xdr:row>96</xdr:row>
      <xdr:rowOff>122346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488714"/>
          <a:ext cx="889000" cy="9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38143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29514</xdr:rowOff>
    </xdr:from>
    <xdr:to>
      <xdr:col>41</xdr:col>
      <xdr:colOff>50800</xdr:colOff>
      <xdr:row>97</xdr:row>
      <xdr:rowOff>119565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488714"/>
          <a:ext cx="889000" cy="26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19359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3956</xdr:rowOff>
    </xdr:from>
    <xdr:to>
      <xdr:col>55</xdr:col>
      <xdr:colOff>50800</xdr:colOff>
      <xdr:row>97</xdr:row>
      <xdr:rowOff>105556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153833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1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126505</xdr:rowOff>
    </xdr:from>
    <xdr:to>
      <xdr:col>50</xdr:col>
      <xdr:colOff>165100</xdr:colOff>
      <xdr:row>97</xdr:row>
      <xdr:rowOff>56655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47782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71546</xdr:rowOff>
    </xdr:from>
    <xdr:to>
      <xdr:col>46</xdr:col>
      <xdr:colOff>38100</xdr:colOff>
      <xdr:row>97</xdr:row>
      <xdr:rowOff>1696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18223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30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150164</xdr:rowOff>
    </xdr:from>
    <xdr:to>
      <xdr:col>41</xdr:col>
      <xdr:colOff>101600</xdr:colOff>
      <xdr:row>96</xdr:row>
      <xdr:rowOff>80314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96841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2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68765</xdr:rowOff>
    </xdr:from>
    <xdr:to>
      <xdr:col>36</xdr:col>
      <xdr:colOff>165100</xdr:colOff>
      <xdr:row>97</xdr:row>
      <xdr:rowOff>170365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161492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7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126855</xdr:rowOff>
    </xdr:from>
    <xdr:to>
      <xdr:col>85</xdr:col>
      <xdr:colOff>126364</xdr:colOff>
      <xdr:row>39</xdr:row>
      <xdr:rowOff>128923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613255"/>
          <a:ext cx="1269" cy="12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132750</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81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128923</xdr:rowOff>
    </xdr:from>
    <xdr:to>
      <xdr:col>86</xdr:col>
      <xdr:colOff>25400</xdr:colOff>
      <xdr:row>39</xdr:row>
      <xdr:rowOff>128923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81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73532</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3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126855</xdr:rowOff>
    </xdr:from>
    <xdr:to>
      <xdr:col>86</xdr:col>
      <xdr:colOff>25400</xdr:colOff>
      <xdr:row>32</xdr:row>
      <xdr:rowOff>126855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126855</xdr:rowOff>
    </xdr:from>
    <xdr:to>
      <xdr:col>85</xdr:col>
      <xdr:colOff>127000</xdr:colOff>
      <xdr:row>33</xdr:row>
      <xdr:rowOff>36395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5613255"/>
          <a:ext cx="8382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29009</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7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50582</xdr:rowOff>
    </xdr:from>
    <xdr:to>
      <xdr:col>85</xdr:col>
      <xdr:colOff>177800</xdr:colOff>
      <xdr:row>37</xdr:row>
      <xdr:rowOff>152182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36395</xdr:rowOff>
    </xdr:from>
    <xdr:to>
      <xdr:col>81</xdr:col>
      <xdr:colOff>50800</xdr:colOff>
      <xdr:row>33</xdr:row>
      <xdr:rowOff>46518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5694245"/>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42636</xdr:rowOff>
    </xdr:from>
    <xdr:to>
      <xdr:col>81</xdr:col>
      <xdr:colOff>101600</xdr:colOff>
      <xdr:row>37</xdr:row>
      <xdr:rowOff>144236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135362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145905</xdr:rowOff>
    </xdr:from>
    <xdr:to>
      <xdr:col>76</xdr:col>
      <xdr:colOff>114300</xdr:colOff>
      <xdr:row>33</xdr:row>
      <xdr:rowOff>46518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5289405"/>
          <a:ext cx="889000" cy="41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117529</xdr:rowOff>
    </xdr:from>
    <xdr:to>
      <xdr:col>76</xdr:col>
      <xdr:colOff>165100</xdr:colOff>
      <xdr:row>37</xdr:row>
      <xdr:rowOff>47679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38806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8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145905</xdr:rowOff>
    </xdr:from>
    <xdr:to>
      <xdr:col>71</xdr:col>
      <xdr:colOff>177800</xdr:colOff>
      <xdr:row>33</xdr:row>
      <xdr:rowOff>63282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289405"/>
          <a:ext cx="889000" cy="43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149534</xdr:rowOff>
    </xdr:from>
    <xdr:to>
      <xdr:col>72</xdr:col>
      <xdr:colOff>38100</xdr:colOff>
      <xdr:row>37</xdr:row>
      <xdr:rowOff>79684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2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70811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25981</xdr:rowOff>
    </xdr:from>
    <xdr:to>
      <xdr:col>67</xdr:col>
      <xdr:colOff>101600</xdr:colOff>
      <xdr:row>37</xdr:row>
      <xdr:rowOff>127581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118708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6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76055</xdr:rowOff>
    </xdr:from>
    <xdr:to>
      <xdr:col>85</xdr:col>
      <xdr:colOff>177800</xdr:colOff>
      <xdr:row>33</xdr:row>
      <xdr:rowOff>6205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29082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51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157045</xdr:rowOff>
    </xdr:from>
    <xdr:to>
      <xdr:col>81</xdr:col>
      <xdr:colOff>101600</xdr:colOff>
      <xdr:row>33</xdr:row>
      <xdr:rowOff>87195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64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103722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41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167168</xdr:rowOff>
    </xdr:from>
    <xdr:to>
      <xdr:col>76</xdr:col>
      <xdr:colOff>165100</xdr:colOff>
      <xdr:row>33</xdr:row>
      <xdr:rowOff>97318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6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113845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4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95105</xdr:rowOff>
    </xdr:from>
    <xdr:to>
      <xdr:col>72</xdr:col>
      <xdr:colOff>38100</xdr:colOff>
      <xdr:row>31</xdr:row>
      <xdr:rowOff>25255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41782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0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12482</xdr:rowOff>
    </xdr:from>
    <xdr:to>
      <xdr:col>67</xdr:col>
      <xdr:colOff>101600</xdr:colOff>
      <xdr:row>33</xdr:row>
      <xdr:rowOff>114082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6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130609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4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151107</xdr:rowOff>
    </xdr:from>
    <xdr:to>
      <xdr:col>85</xdr:col>
      <xdr:colOff>127000</xdr:colOff>
      <xdr:row>57</xdr:row>
      <xdr:rowOff>53152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52307"/>
          <a:ext cx="838200" cy="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158069</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16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151107</xdr:rowOff>
    </xdr:from>
    <xdr:to>
      <xdr:col>81</xdr:col>
      <xdr:colOff>50800</xdr:colOff>
      <xdr:row>57</xdr:row>
      <xdr:rowOff>87168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52307"/>
          <a:ext cx="889000" cy="10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123634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87168</xdr:rowOff>
    </xdr:from>
    <xdr:to>
      <xdr:col>76</xdr:col>
      <xdr:colOff>114300</xdr:colOff>
      <xdr:row>57</xdr:row>
      <xdr:rowOff>145712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59818"/>
          <a:ext cx="889000" cy="5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137372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69566</xdr:rowOff>
    </xdr:from>
    <xdr:to>
      <xdr:col>71</xdr:col>
      <xdr:colOff>177800</xdr:colOff>
      <xdr:row>57</xdr:row>
      <xdr:rowOff>145712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842216"/>
          <a:ext cx="889000" cy="7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148162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32697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2352</xdr:rowOff>
    </xdr:from>
    <xdr:to>
      <xdr:col>85</xdr:col>
      <xdr:colOff>177800</xdr:colOff>
      <xdr:row>57</xdr:row>
      <xdr:rowOff>103952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152229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5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100307</xdr:rowOff>
    </xdr:from>
    <xdr:to>
      <xdr:col>81</xdr:col>
      <xdr:colOff>101600</xdr:colOff>
      <xdr:row>57</xdr:row>
      <xdr:rowOff>30457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0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21584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79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36368</xdr:rowOff>
    </xdr:from>
    <xdr:to>
      <xdr:col>76</xdr:col>
      <xdr:colOff>165100</xdr:colOff>
      <xdr:row>57</xdr:row>
      <xdr:rowOff>137968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0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129095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0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94912</xdr:rowOff>
    </xdr:from>
    <xdr:to>
      <xdr:col>72</xdr:col>
      <xdr:colOff>38100</xdr:colOff>
      <xdr:row>58</xdr:row>
      <xdr:rowOff>25062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16189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6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18766</xdr:rowOff>
    </xdr:from>
    <xdr:to>
      <xdr:col>67</xdr:col>
      <xdr:colOff>101600</xdr:colOff>
      <xdr:row>57</xdr:row>
      <xdr:rowOff>120366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9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111493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126442</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499542"/>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132842</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059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132842</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059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23571</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2539421"/>
          <a:ext cx="889000" cy="97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154652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35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75642</xdr:rowOff>
    </xdr:from>
    <xdr:to>
      <xdr:col>85</xdr:col>
      <xdr:colOff>177800</xdr:colOff>
      <xdr:row>79</xdr:row>
      <xdr:rowOff>5792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162019</xdr:rowOff>
    </xdr:from>
    <xdr:ext cx="313932"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63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82042</xdr:rowOff>
    </xdr:from>
    <xdr:to>
      <xdr:col>76</xdr:col>
      <xdr:colOff>165100</xdr:colOff>
      <xdr:row>79</xdr:row>
      <xdr:rowOff>12192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3319</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35333" y="13547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144221</xdr:rowOff>
    </xdr:from>
    <xdr:to>
      <xdr:col>67</xdr:col>
      <xdr:colOff>101600</xdr:colOff>
      <xdr:row>73</xdr:row>
      <xdr:rowOff>74371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24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90898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226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43593</xdr:rowOff>
    </xdr:from>
    <xdr:to>
      <xdr:col>85</xdr:col>
      <xdr:colOff>127000</xdr:colOff>
      <xdr:row>96</xdr:row>
      <xdr:rowOff>46641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0279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104157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20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24581</xdr:rowOff>
    </xdr:from>
    <xdr:to>
      <xdr:col>81</xdr:col>
      <xdr:colOff>50800</xdr:colOff>
      <xdr:row>96</xdr:row>
      <xdr:rowOff>46641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483781"/>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18832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1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85313</xdr:rowOff>
    </xdr:from>
    <xdr:to>
      <xdr:col>76</xdr:col>
      <xdr:colOff>114300</xdr:colOff>
      <xdr:row>96</xdr:row>
      <xdr:rowOff>24581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373063"/>
          <a:ext cx="889000" cy="1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158659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85313</xdr:rowOff>
    </xdr:from>
    <xdr:to>
      <xdr:col>71</xdr:col>
      <xdr:colOff>177800</xdr:colOff>
      <xdr:row>95</xdr:row>
      <xdr:rowOff>136310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373063"/>
          <a:ext cx="889000" cy="5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123911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125435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164243</xdr:rowOff>
    </xdr:from>
    <xdr:to>
      <xdr:col>85</xdr:col>
      <xdr:colOff>177800</xdr:colOff>
      <xdr:row>96</xdr:row>
      <xdr:rowOff>94393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142670</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3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167291</xdr:rowOff>
    </xdr:from>
    <xdr:to>
      <xdr:col>81</xdr:col>
      <xdr:colOff>101600</xdr:colOff>
      <xdr:row>96</xdr:row>
      <xdr:rowOff>97441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88568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4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145231</xdr:rowOff>
    </xdr:from>
    <xdr:to>
      <xdr:col>76</xdr:col>
      <xdr:colOff>165100</xdr:colOff>
      <xdr:row>96</xdr:row>
      <xdr:rowOff>75381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66508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52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34513</xdr:rowOff>
    </xdr:from>
    <xdr:to>
      <xdr:col>72</xdr:col>
      <xdr:colOff>38100</xdr:colOff>
      <xdr:row>95</xdr:row>
      <xdr:rowOff>136113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3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127240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1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6787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4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39,608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円となっており、類似団体と比較して一人当たりコストが高い状況となっている。これは、斎場整備及び焼却施設の大規模改良事業の実施に伴い、投資的経費が大幅に増となっていることによる。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・また、消防費は、住民一人当たりのコストが</a:t>
          </a:r>
          <a:r>
            <a:rPr kumimoji="1" lang="en-US" altLang="ja-JP" sz="1300">
              <a:latin typeface="ＭＳ Ｐゴシック" panose="020B0600070205080204" pitchFamily="50" charset="-128"/>
              <a:ea typeface="ＭＳ Ｐゴシック" panose="020B0600070205080204" pitchFamily="50" charset="-128"/>
            </a:rPr>
            <a:t>19,768</a:t>
          </a:r>
          <a:r>
            <a:rPr kumimoji="1" lang="ja-JP" altLang="en-US" sz="1300">
              <a:latin typeface="ＭＳ Ｐゴシック" panose="020B0600070205080204" pitchFamily="50" charset="-128"/>
              <a:ea typeface="ＭＳ Ｐゴシック" panose="020B0600070205080204" pitchFamily="50" charset="-128"/>
            </a:rPr>
            <a:t>円となっているが、平成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年度から旧足柄消防組合の合算により、増加に転じた後、高水準で推移している。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本市の実質収支額は、平成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年度に約</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億円まで減少したが、事業の効率化や国庫補助等特定財源の確保に努めた結果、平成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年度には約</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億円まで増加した。</a:t>
          </a:r>
        </a:p>
        <a:p>
          <a:r>
            <a:rPr kumimoji="1" lang="ja-JP" altLang="en-US" sz="1400">
              <a:latin typeface="ＭＳ ゴシック" pitchFamily="49" charset="-128"/>
              <a:ea typeface="ＭＳ ゴシック" pitchFamily="49" charset="-128"/>
            </a:rPr>
            <a:t>　また、安定的な財政運営のための財政調整基金への積立も進めている。</a:t>
          </a:r>
        </a:p>
        <a:p>
          <a:r>
            <a:rPr kumimoji="1" lang="ja-JP" altLang="en-US" sz="1400">
              <a:latin typeface="ＭＳ ゴシック" pitchFamily="49" charset="-128"/>
              <a:ea typeface="ＭＳ ゴシック" pitchFamily="49" charset="-128"/>
            </a:rPr>
            <a:t>　今後も実質収支額や財政調整基金残高を一定額確保し、健全財政の維持を図る。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年度以降全ての会計で黒字となっており、標準財政規模に対する割合はほぼ横ばいで推移している。</a:t>
          </a: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年度から下水道事業は企業会計に移行している。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2069_&#23567;&#30000;&#21407;&#24066;_2017-2&#12508;&#124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0">
          <cell r="BP50" t="str">
            <v>H25</v>
          </cell>
          <cell r="BX50" t="str">
            <v>H26</v>
          </cell>
          <cell r="CF50" t="str">
            <v>H27</v>
          </cell>
          <cell r="CN50" t="str">
            <v>H28</v>
          </cell>
          <cell r="CV50" t="str">
            <v>H29</v>
          </cell>
        </row>
        <row r="51">
          <cell r="AN51" t="str">
            <v>当該団体値</v>
          </cell>
          <cell r="CF51">
            <v>11.5</v>
          </cell>
          <cell r="CN51">
            <v>5.9</v>
          </cell>
        </row>
        <row r="53">
          <cell r="CF53">
            <v>62</v>
          </cell>
          <cell r="CN53">
            <v>55.6</v>
          </cell>
          <cell r="CV53">
            <v>57.3</v>
          </cell>
        </row>
        <row r="55">
          <cell r="AN55" t="str">
            <v>類似団体内平均値</v>
          </cell>
          <cell r="CF55">
            <v>37.4</v>
          </cell>
          <cell r="CN55">
            <v>31</v>
          </cell>
          <cell r="CV55">
            <v>30</v>
          </cell>
        </row>
        <row r="57">
          <cell r="CF57">
            <v>54.4</v>
          </cell>
          <cell r="CN57">
            <v>57.4</v>
          </cell>
          <cell r="CV57">
            <v>59.4</v>
          </cell>
        </row>
        <row r="72">
          <cell r="BP72" t="str">
            <v>H25</v>
          </cell>
          <cell r="BX72" t="str">
            <v>H26</v>
          </cell>
          <cell r="CF72" t="str">
            <v>H27</v>
          </cell>
          <cell r="CN72" t="str">
            <v>H28</v>
          </cell>
          <cell r="CV72" t="str">
            <v>H29</v>
          </cell>
        </row>
        <row r="73">
          <cell r="AN73" t="str">
            <v>当該団体値</v>
          </cell>
          <cell r="BP73">
            <v>25.9</v>
          </cell>
          <cell r="BX73">
            <v>21.4</v>
          </cell>
          <cell r="CF73">
            <v>11.5</v>
          </cell>
          <cell r="CN73">
            <v>5.9</v>
          </cell>
        </row>
        <row r="75">
          <cell r="BP75">
            <v>8</v>
          </cell>
          <cell r="BX75">
            <v>6.9</v>
          </cell>
          <cell r="CF75">
            <v>6.2</v>
          </cell>
          <cell r="CN75">
            <v>5.4</v>
          </cell>
          <cell r="CV75">
            <v>4.4000000000000004</v>
          </cell>
        </row>
        <row r="77">
          <cell r="AN77" t="str">
            <v>類似団体内平均値</v>
          </cell>
          <cell r="BP77">
            <v>49.8</v>
          </cell>
          <cell r="BX77">
            <v>45.1</v>
          </cell>
          <cell r="CF77">
            <v>37.4</v>
          </cell>
          <cell r="CN77">
            <v>31</v>
          </cell>
          <cell r="CV77">
            <v>30</v>
          </cell>
        </row>
        <row r="79">
          <cell r="BP79">
            <v>7.7</v>
          </cell>
          <cell r="BX79">
            <v>7.1</v>
          </cell>
          <cell r="CF79">
            <v>6.3</v>
          </cell>
          <cell r="CN79">
            <v>5.2</v>
          </cell>
          <cell r="CV79">
            <v>5</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71784800</v>
      </c>
      <c r="BO4" s="403"/>
      <c r="BP4" s="403"/>
      <c r="BQ4" s="403"/>
      <c r="BR4" s="403"/>
      <c r="BS4" s="403"/>
      <c r="BT4" s="403"/>
      <c r="BU4" s="404"/>
      <c r="BV4" s="402">
        <v>72765202</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10.1</v>
      </c>
      <c r="CU4" s="584"/>
      <c r="CV4" s="584"/>
      <c r="CW4" s="584"/>
      <c r="CX4" s="584"/>
      <c r="CY4" s="584"/>
      <c r="CZ4" s="584"/>
      <c r="DA4" s="585"/>
      <c r="DB4" s="583">
        <v>9.6</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67715231</v>
      </c>
      <c r="BO5" s="408"/>
      <c r="BP5" s="408"/>
      <c r="BQ5" s="408"/>
      <c r="BR5" s="408"/>
      <c r="BS5" s="408"/>
      <c r="BT5" s="408"/>
      <c r="BU5" s="409"/>
      <c r="BV5" s="407">
        <v>69040816</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90.5</v>
      </c>
      <c r="CU5" s="378"/>
      <c r="CV5" s="378"/>
      <c r="CW5" s="378"/>
      <c r="CX5" s="378"/>
      <c r="CY5" s="378"/>
      <c r="CZ5" s="378"/>
      <c r="DA5" s="379"/>
      <c r="DB5" s="377">
        <v>93.1</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4069569</v>
      </c>
      <c r="BO6" s="408"/>
      <c r="BP6" s="408"/>
      <c r="BQ6" s="408"/>
      <c r="BR6" s="408"/>
      <c r="BS6" s="408"/>
      <c r="BT6" s="408"/>
      <c r="BU6" s="409"/>
      <c r="BV6" s="407">
        <v>3724386</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94.8</v>
      </c>
      <c r="CU6" s="558"/>
      <c r="CV6" s="558"/>
      <c r="CW6" s="558"/>
      <c r="CX6" s="558"/>
      <c r="CY6" s="558"/>
      <c r="CZ6" s="558"/>
      <c r="DA6" s="559"/>
      <c r="DB6" s="557">
        <v>96.8</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221074</v>
      </c>
      <c r="BO7" s="408"/>
      <c r="BP7" s="408"/>
      <c r="BQ7" s="408"/>
      <c r="BR7" s="408"/>
      <c r="BS7" s="408"/>
      <c r="BT7" s="408"/>
      <c r="BU7" s="409"/>
      <c r="BV7" s="407">
        <v>135710</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37945386</v>
      </c>
      <c r="CU7" s="408"/>
      <c r="CV7" s="408"/>
      <c r="CW7" s="408"/>
      <c r="CX7" s="408"/>
      <c r="CY7" s="408"/>
      <c r="CZ7" s="408"/>
      <c r="DA7" s="409"/>
      <c r="DB7" s="407">
        <v>37451482</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3848495</v>
      </c>
      <c r="BO8" s="408"/>
      <c r="BP8" s="408"/>
      <c r="BQ8" s="408"/>
      <c r="BR8" s="408"/>
      <c r="BS8" s="408"/>
      <c r="BT8" s="408"/>
      <c r="BU8" s="409"/>
      <c r="BV8" s="407">
        <v>3588676</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0.97</v>
      </c>
      <c r="CU8" s="521"/>
      <c r="CV8" s="521"/>
      <c r="CW8" s="521"/>
      <c r="CX8" s="521"/>
      <c r="CY8" s="521"/>
      <c r="CZ8" s="521"/>
      <c r="DA8" s="522"/>
      <c r="DB8" s="520">
        <v>0.96</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194086</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88</v>
      </c>
      <c r="AV9" s="465"/>
      <c r="AW9" s="465"/>
      <c r="AX9" s="465"/>
      <c r="AY9" s="387" t="s">
        <v>110</v>
      </c>
      <c r="AZ9" s="388"/>
      <c r="BA9" s="388"/>
      <c r="BB9" s="388"/>
      <c r="BC9" s="388"/>
      <c r="BD9" s="388"/>
      <c r="BE9" s="388"/>
      <c r="BF9" s="388"/>
      <c r="BG9" s="388"/>
      <c r="BH9" s="388"/>
      <c r="BI9" s="388"/>
      <c r="BJ9" s="388"/>
      <c r="BK9" s="388"/>
      <c r="BL9" s="388"/>
      <c r="BM9" s="389"/>
      <c r="BN9" s="407">
        <v>259819</v>
      </c>
      <c r="BO9" s="408"/>
      <c r="BP9" s="408"/>
      <c r="BQ9" s="408"/>
      <c r="BR9" s="408"/>
      <c r="BS9" s="408"/>
      <c r="BT9" s="408"/>
      <c r="BU9" s="409"/>
      <c r="BV9" s="407">
        <v>-320624</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10.3</v>
      </c>
      <c r="CU9" s="378"/>
      <c r="CV9" s="378"/>
      <c r="CW9" s="378"/>
      <c r="CX9" s="378"/>
      <c r="CY9" s="378"/>
      <c r="CZ9" s="378"/>
      <c r="DA9" s="379"/>
      <c r="DB9" s="377">
        <v>10.199999999999999</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112</v>
      </c>
      <c r="M10" s="381"/>
      <c r="N10" s="381"/>
      <c r="O10" s="381"/>
      <c r="P10" s="381"/>
      <c r="Q10" s="382"/>
      <c r="R10" s="383">
        <v>198327</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1330989</v>
      </c>
      <c r="BO10" s="408"/>
      <c r="BP10" s="408"/>
      <c r="BQ10" s="408"/>
      <c r="BR10" s="408"/>
      <c r="BS10" s="408"/>
      <c r="BT10" s="408"/>
      <c r="BU10" s="409"/>
      <c r="BV10" s="407">
        <v>1450823</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88</v>
      </c>
      <c r="AV11" s="465"/>
      <c r="AW11" s="465"/>
      <c r="AX11" s="465"/>
      <c r="AY11" s="387" t="s">
        <v>120</v>
      </c>
      <c r="AZ11" s="388"/>
      <c r="BA11" s="388"/>
      <c r="BB11" s="388"/>
      <c r="BC11" s="388"/>
      <c r="BD11" s="388"/>
      <c r="BE11" s="388"/>
      <c r="BF11" s="388"/>
      <c r="BG11" s="388"/>
      <c r="BH11" s="388"/>
      <c r="BI11" s="388"/>
      <c r="BJ11" s="388"/>
      <c r="BK11" s="388"/>
      <c r="BL11" s="388"/>
      <c r="BM11" s="389"/>
      <c r="BN11" s="407">
        <v>434034</v>
      </c>
      <c r="BO11" s="408"/>
      <c r="BP11" s="408"/>
      <c r="BQ11" s="408"/>
      <c r="BR11" s="408"/>
      <c r="BS11" s="408"/>
      <c r="BT11" s="408"/>
      <c r="BU11" s="409"/>
      <c r="BV11" s="407">
        <v>239066</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x14ac:dyDescent="0.15">
      <c r="A12" s="166"/>
      <c r="B12" s="523" t="s">
        <v>123</v>
      </c>
      <c r="C12" s="524"/>
      <c r="D12" s="524"/>
      <c r="E12" s="524"/>
      <c r="F12" s="524"/>
      <c r="G12" s="524"/>
      <c r="H12" s="524"/>
      <c r="I12" s="524"/>
      <c r="J12" s="524"/>
      <c r="K12" s="525"/>
      <c r="L12" s="532" t="s">
        <v>124</v>
      </c>
      <c r="M12" s="533"/>
      <c r="N12" s="533"/>
      <c r="O12" s="533"/>
      <c r="P12" s="533"/>
      <c r="Q12" s="534"/>
      <c r="R12" s="535">
        <v>192674</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103</v>
      </c>
      <c r="AV12" s="465"/>
      <c r="AW12" s="465"/>
      <c r="AX12" s="465"/>
      <c r="AY12" s="387" t="s">
        <v>128</v>
      </c>
      <c r="AZ12" s="388"/>
      <c r="BA12" s="388"/>
      <c r="BB12" s="388"/>
      <c r="BC12" s="388"/>
      <c r="BD12" s="388"/>
      <c r="BE12" s="388"/>
      <c r="BF12" s="388"/>
      <c r="BG12" s="388"/>
      <c r="BH12" s="388"/>
      <c r="BI12" s="388"/>
      <c r="BJ12" s="388"/>
      <c r="BK12" s="388"/>
      <c r="BL12" s="388"/>
      <c r="BM12" s="389"/>
      <c r="BN12" s="407">
        <v>1120000</v>
      </c>
      <c r="BO12" s="408"/>
      <c r="BP12" s="408"/>
      <c r="BQ12" s="408"/>
      <c r="BR12" s="408"/>
      <c r="BS12" s="408"/>
      <c r="BT12" s="408"/>
      <c r="BU12" s="409"/>
      <c r="BV12" s="407">
        <v>1350000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130</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131</v>
      </c>
      <c r="N13" s="508"/>
      <c r="O13" s="508"/>
      <c r="P13" s="508"/>
      <c r="Q13" s="509"/>
      <c r="R13" s="510">
        <v>190487</v>
      </c>
      <c r="S13" s="511"/>
      <c r="T13" s="511"/>
      <c r="U13" s="511"/>
      <c r="V13" s="512"/>
      <c r="W13" s="498" t="s">
        <v>132</v>
      </c>
      <c r="X13" s="420"/>
      <c r="Y13" s="420"/>
      <c r="Z13" s="420"/>
      <c r="AA13" s="420"/>
      <c r="AB13" s="421"/>
      <c r="AC13" s="383">
        <v>2303</v>
      </c>
      <c r="AD13" s="384"/>
      <c r="AE13" s="384"/>
      <c r="AF13" s="384"/>
      <c r="AG13" s="385"/>
      <c r="AH13" s="383">
        <v>2486</v>
      </c>
      <c r="AI13" s="384"/>
      <c r="AJ13" s="384"/>
      <c r="AK13" s="384"/>
      <c r="AL13" s="386"/>
      <c r="AM13" s="476" t="s">
        <v>133</v>
      </c>
      <c r="AN13" s="381"/>
      <c r="AO13" s="381"/>
      <c r="AP13" s="381"/>
      <c r="AQ13" s="381"/>
      <c r="AR13" s="381"/>
      <c r="AS13" s="381"/>
      <c r="AT13" s="382"/>
      <c r="AU13" s="464" t="s">
        <v>99</v>
      </c>
      <c r="AV13" s="465"/>
      <c r="AW13" s="465"/>
      <c r="AX13" s="465"/>
      <c r="AY13" s="387" t="s">
        <v>134</v>
      </c>
      <c r="AZ13" s="388"/>
      <c r="BA13" s="388"/>
      <c r="BB13" s="388"/>
      <c r="BC13" s="388"/>
      <c r="BD13" s="388"/>
      <c r="BE13" s="388"/>
      <c r="BF13" s="388"/>
      <c r="BG13" s="388"/>
      <c r="BH13" s="388"/>
      <c r="BI13" s="388"/>
      <c r="BJ13" s="388"/>
      <c r="BK13" s="388"/>
      <c r="BL13" s="388"/>
      <c r="BM13" s="389"/>
      <c r="BN13" s="407">
        <v>904842</v>
      </c>
      <c r="BO13" s="408"/>
      <c r="BP13" s="408"/>
      <c r="BQ13" s="408"/>
      <c r="BR13" s="408"/>
      <c r="BS13" s="408"/>
      <c r="BT13" s="408"/>
      <c r="BU13" s="409"/>
      <c r="BV13" s="407">
        <v>19265</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4.4000000000000004</v>
      </c>
      <c r="CU13" s="378"/>
      <c r="CV13" s="378"/>
      <c r="CW13" s="378"/>
      <c r="CX13" s="378"/>
      <c r="CY13" s="378"/>
      <c r="CZ13" s="378"/>
      <c r="DA13" s="379"/>
      <c r="DB13" s="377">
        <v>5.4</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136</v>
      </c>
      <c r="M14" s="541"/>
      <c r="N14" s="541"/>
      <c r="O14" s="541"/>
      <c r="P14" s="541"/>
      <c r="Q14" s="542"/>
      <c r="R14" s="510">
        <v>193803</v>
      </c>
      <c r="S14" s="511"/>
      <c r="T14" s="511"/>
      <c r="U14" s="511"/>
      <c r="V14" s="512"/>
      <c r="W14" s="513"/>
      <c r="X14" s="423"/>
      <c r="Y14" s="423"/>
      <c r="Z14" s="423"/>
      <c r="AA14" s="423"/>
      <c r="AB14" s="424"/>
      <c r="AC14" s="503">
        <v>2.7</v>
      </c>
      <c r="AD14" s="504"/>
      <c r="AE14" s="504"/>
      <c r="AF14" s="504"/>
      <c r="AG14" s="505"/>
      <c r="AH14" s="503">
        <v>2.7</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t="s">
        <v>130</v>
      </c>
      <c r="CU14" s="515"/>
      <c r="CV14" s="515"/>
      <c r="CW14" s="515"/>
      <c r="CX14" s="515"/>
      <c r="CY14" s="515"/>
      <c r="CZ14" s="515"/>
      <c r="DA14" s="516"/>
      <c r="DB14" s="514">
        <v>5.9</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131</v>
      </c>
      <c r="N15" s="508"/>
      <c r="O15" s="508"/>
      <c r="P15" s="508"/>
      <c r="Q15" s="509"/>
      <c r="R15" s="510">
        <v>191809</v>
      </c>
      <c r="S15" s="511"/>
      <c r="T15" s="511"/>
      <c r="U15" s="511"/>
      <c r="V15" s="512"/>
      <c r="W15" s="498" t="s">
        <v>138</v>
      </c>
      <c r="X15" s="420"/>
      <c r="Y15" s="420"/>
      <c r="Z15" s="420"/>
      <c r="AA15" s="420"/>
      <c r="AB15" s="421"/>
      <c r="AC15" s="383">
        <v>21337</v>
      </c>
      <c r="AD15" s="384"/>
      <c r="AE15" s="384"/>
      <c r="AF15" s="384"/>
      <c r="AG15" s="385"/>
      <c r="AH15" s="383">
        <v>24440</v>
      </c>
      <c r="AI15" s="384"/>
      <c r="AJ15" s="384"/>
      <c r="AK15" s="384"/>
      <c r="AL15" s="386"/>
      <c r="AM15" s="476"/>
      <c r="AN15" s="381"/>
      <c r="AO15" s="381"/>
      <c r="AP15" s="381"/>
      <c r="AQ15" s="381"/>
      <c r="AR15" s="381"/>
      <c r="AS15" s="381"/>
      <c r="AT15" s="382"/>
      <c r="AU15" s="464"/>
      <c r="AV15" s="465"/>
      <c r="AW15" s="465"/>
      <c r="AX15" s="465"/>
      <c r="AY15" s="399" t="s">
        <v>139</v>
      </c>
      <c r="AZ15" s="400"/>
      <c r="BA15" s="400"/>
      <c r="BB15" s="400"/>
      <c r="BC15" s="400"/>
      <c r="BD15" s="400"/>
      <c r="BE15" s="400"/>
      <c r="BF15" s="400"/>
      <c r="BG15" s="400"/>
      <c r="BH15" s="400"/>
      <c r="BI15" s="400"/>
      <c r="BJ15" s="400"/>
      <c r="BK15" s="400"/>
      <c r="BL15" s="400"/>
      <c r="BM15" s="401"/>
      <c r="BN15" s="402">
        <v>27305201</v>
      </c>
      <c r="BO15" s="403"/>
      <c r="BP15" s="403"/>
      <c r="BQ15" s="403"/>
      <c r="BR15" s="403"/>
      <c r="BS15" s="403"/>
      <c r="BT15" s="403"/>
      <c r="BU15" s="404"/>
      <c r="BV15" s="402">
        <v>27305421</v>
      </c>
      <c r="BW15" s="403"/>
      <c r="BX15" s="403"/>
      <c r="BY15" s="403"/>
      <c r="BZ15" s="403"/>
      <c r="CA15" s="403"/>
      <c r="CB15" s="403"/>
      <c r="CC15" s="404"/>
      <c r="CD15" s="517" t="s">
        <v>140</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141</v>
      </c>
      <c r="M16" s="501"/>
      <c r="N16" s="501"/>
      <c r="O16" s="501"/>
      <c r="P16" s="501"/>
      <c r="Q16" s="502"/>
      <c r="R16" s="495" t="s">
        <v>142</v>
      </c>
      <c r="S16" s="496"/>
      <c r="T16" s="496"/>
      <c r="U16" s="496"/>
      <c r="V16" s="497"/>
      <c r="W16" s="513"/>
      <c r="X16" s="423"/>
      <c r="Y16" s="423"/>
      <c r="Z16" s="423"/>
      <c r="AA16" s="423"/>
      <c r="AB16" s="424"/>
      <c r="AC16" s="503">
        <v>25.2</v>
      </c>
      <c r="AD16" s="504"/>
      <c r="AE16" s="504"/>
      <c r="AF16" s="504"/>
      <c r="AG16" s="505"/>
      <c r="AH16" s="503">
        <v>26.3</v>
      </c>
      <c r="AI16" s="504"/>
      <c r="AJ16" s="504"/>
      <c r="AK16" s="504"/>
      <c r="AL16" s="506"/>
      <c r="AM16" s="476"/>
      <c r="AN16" s="381"/>
      <c r="AO16" s="381"/>
      <c r="AP16" s="381"/>
      <c r="AQ16" s="381"/>
      <c r="AR16" s="381"/>
      <c r="AS16" s="381"/>
      <c r="AT16" s="382"/>
      <c r="AU16" s="464"/>
      <c r="AV16" s="465"/>
      <c r="AW16" s="465"/>
      <c r="AX16" s="465"/>
      <c r="AY16" s="387" t="s">
        <v>143</v>
      </c>
      <c r="AZ16" s="388"/>
      <c r="BA16" s="388"/>
      <c r="BB16" s="388"/>
      <c r="BC16" s="388"/>
      <c r="BD16" s="388"/>
      <c r="BE16" s="388"/>
      <c r="BF16" s="388"/>
      <c r="BG16" s="388"/>
      <c r="BH16" s="388"/>
      <c r="BI16" s="388"/>
      <c r="BJ16" s="388"/>
      <c r="BK16" s="388"/>
      <c r="BL16" s="388"/>
      <c r="BM16" s="389"/>
      <c r="BN16" s="407">
        <v>28143920</v>
      </c>
      <c r="BO16" s="408"/>
      <c r="BP16" s="408"/>
      <c r="BQ16" s="408"/>
      <c r="BR16" s="408"/>
      <c r="BS16" s="408"/>
      <c r="BT16" s="408"/>
      <c r="BU16" s="409"/>
      <c r="BV16" s="407">
        <v>28103487</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144</v>
      </c>
      <c r="N17" s="493"/>
      <c r="O17" s="493"/>
      <c r="P17" s="493"/>
      <c r="Q17" s="494"/>
      <c r="R17" s="495" t="s">
        <v>145</v>
      </c>
      <c r="S17" s="496"/>
      <c r="T17" s="496"/>
      <c r="U17" s="496"/>
      <c r="V17" s="497"/>
      <c r="W17" s="498" t="s">
        <v>146</v>
      </c>
      <c r="X17" s="420"/>
      <c r="Y17" s="420"/>
      <c r="Z17" s="420"/>
      <c r="AA17" s="420"/>
      <c r="AB17" s="421"/>
      <c r="AC17" s="383">
        <v>60970</v>
      </c>
      <c r="AD17" s="384"/>
      <c r="AE17" s="384"/>
      <c r="AF17" s="384"/>
      <c r="AG17" s="385"/>
      <c r="AH17" s="383">
        <v>65854</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35239325</v>
      </c>
      <c r="BO17" s="408"/>
      <c r="BP17" s="408"/>
      <c r="BQ17" s="408"/>
      <c r="BR17" s="408"/>
      <c r="BS17" s="408"/>
      <c r="BT17" s="408"/>
      <c r="BU17" s="409"/>
      <c r="BV17" s="407">
        <v>35244624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148</v>
      </c>
      <c r="C18" s="470"/>
      <c r="D18" s="470"/>
      <c r="E18" s="471"/>
      <c r="F18" s="471"/>
      <c r="G18" s="471"/>
      <c r="H18" s="471"/>
      <c r="I18" s="471"/>
      <c r="J18" s="471"/>
      <c r="K18" s="471"/>
      <c r="L18" s="472">
        <v>113.81</v>
      </c>
      <c r="M18" s="472"/>
      <c r="N18" s="472"/>
      <c r="O18" s="472"/>
      <c r="P18" s="472"/>
      <c r="Q18" s="472"/>
      <c r="R18" s="473"/>
      <c r="S18" s="473"/>
      <c r="T18" s="473"/>
      <c r="U18" s="473"/>
      <c r="V18" s="474"/>
      <c r="W18" s="488"/>
      <c r="X18" s="489"/>
      <c r="Y18" s="489"/>
      <c r="Z18" s="489"/>
      <c r="AA18" s="489"/>
      <c r="AB18" s="499"/>
      <c r="AC18" s="371">
        <v>72.099999999999994</v>
      </c>
      <c r="AD18" s="372"/>
      <c r="AE18" s="372"/>
      <c r="AF18" s="372"/>
      <c r="AG18" s="475"/>
      <c r="AH18" s="371">
        <v>71</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35223053</v>
      </c>
      <c r="BO18" s="408"/>
      <c r="BP18" s="408"/>
      <c r="BQ18" s="408"/>
      <c r="BR18" s="408"/>
      <c r="BS18" s="408"/>
      <c r="BT18" s="408"/>
      <c r="BU18" s="409"/>
      <c r="BV18" s="407">
        <v>35446877</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150</v>
      </c>
      <c r="C19" s="470"/>
      <c r="D19" s="470"/>
      <c r="E19" s="471"/>
      <c r="F19" s="471"/>
      <c r="G19" s="471"/>
      <c r="H19" s="471"/>
      <c r="I19" s="471"/>
      <c r="J19" s="471"/>
      <c r="K19" s="471"/>
      <c r="L19" s="477">
        <v>1705</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47350105</v>
      </c>
      <c r="BO19" s="408"/>
      <c r="BP19" s="408"/>
      <c r="BQ19" s="408"/>
      <c r="BR19" s="408"/>
      <c r="BS19" s="408"/>
      <c r="BT19" s="408"/>
      <c r="BU19" s="409"/>
      <c r="BV19" s="407">
        <v>48020461</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152</v>
      </c>
      <c r="C20" s="470"/>
      <c r="D20" s="470"/>
      <c r="E20" s="471"/>
      <c r="F20" s="471"/>
      <c r="G20" s="471"/>
      <c r="H20" s="471"/>
      <c r="I20" s="471"/>
      <c r="J20" s="471"/>
      <c r="K20" s="471"/>
      <c r="L20" s="477">
        <v>79120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154</v>
      </c>
      <c r="C22" s="437"/>
      <c r="D22" s="438"/>
      <c r="E22" s="445" t="s">
        <v>1</v>
      </c>
      <c r="F22" s="420"/>
      <c r="G22" s="420"/>
      <c r="H22" s="420"/>
      <c r="I22" s="420"/>
      <c r="J22" s="420"/>
      <c r="K22" s="421"/>
      <c r="L22" s="445" t="s">
        <v>155</v>
      </c>
      <c r="M22" s="420"/>
      <c r="N22" s="420"/>
      <c r="O22" s="420"/>
      <c r="P22" s="421"/>
      <c r="Q22" s="430" t="s">
        <v>156</v>
      </c>
      <c r="R22" s="431"/>
      <c r="S22" s="431"/>
      <c r="T22" s="431"/>
      <c r="U22" s="431"/>
      <c r="V22" s="446"/>
      <c r="W22" s="448" t="s">
        <v>157</v>
      </c>
      <c r="X22" s="437"/>
      <c r="Y22" s="438"/>
      <c r="Z22" s="445" t="s">
        <v>1</v>
      </c>
      <c r="AA22" s="420"/>
      <c r="AB22" s="420"/>
      <c r="AC22" s="420"/>
      <c r="AD22" s="420"/>
      <c r="AE22" s="420"/>
      <c r="AF22" s="420"/>
      <c r="AG22" s="421"/>
      <c r="AH22" s="419" t="s">
        <v>158</v>
      </c>
      <c r="AI22" s="420"/>
      <c r="AJ22" s="420"/>
      <c r="AK22" s="420"/>
      <c r="AL22" s="421"/>
      <c r="AM22" s="419" t="s">
        <v>159</v>
      </c>
      <c r="AN22" s="425"/>
      <c r="AO22" s="425"/>
      <c r="AP22" s="425"/>
      <c r="AQ22" s="425"/>
      <c r="AR22" s="426"/>
      <c r="AS22" s="430" t="s">
        <v>156</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160</v>
      </c>
      <c r="AZ23" s="400"/>
      <c r="BA23" s="400"/>
      <c r="BB23" s="400"/>
      <c r="BC23" s="400"/>
      <c r="BD23" s="400"/>
      <c r="BE23" s="400"/>
      <c r="BF23" s="400"/>
      <c r="BG23" s="400"/>
      <c r="BH23" s="400"/>
      <c r="BI23" s="400"/>
      <c r="BJ23" s="400"/>
      <c r="BK23" s="400"/>
      <c r="BL23" s="400"/>
      <c r="BM23" s="401"/>
      <c r="BN23" s="407">
        <v>49972999</v>
      </c>
      <c r="BO23" s="408"/>
      <c r="BP23" s="408"/>
      <c r="BQ23" s="408"/>
      <c r="BR23" s="408"/>
      <c r="BS23" s="408"/>
      <c r="BT23" s="408"/>
      <c r="BU23" s="409"/>
      <c r="BV23" s="407">
        <v>50759220</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161</v>
      </c>
      <c r="F24" s="381"/>
      <c r="G24" s="381"/>
      <c r="H24" s="381"/>
      <c r="I24" s="381"/>
      <c r="J24" s="381"/>
      <c r="K24" s="382"/>
      <c r="L24" s="383">
        <v>1</v>
      </c>
      <c r="M24" s="384"/>
      <c r="N24" s="384"/>
      <c r="O24" s="384"/>
      <c r="P24" s="385"/>
      <c r="Q24" s="383">
        <v>9880</v>
      </c>
      <c r="R24" s="384"/>
      <c r="S24" s="384"/>
      <c r="T24" s="384"/>
      <c r="U24" s="384"/>
      <c r="V24" s="385"/>
      <c r="W24" s="449"/>
      <c r="X24" s="440"/>
      <c r="Y24" s="441"/>
      <c r="Z24" s="380" t="s">
        <v>162</v>
      </c>
      <c r="AA24" s="381"/>
      <c r="AB24" s="381"/>
      <c r="AC24" s="381"/>
      <c r="AD24" s="381"/>
      <c r="AE24" s="381"/>
      <c r="AF24" s="381"/>
      <c r="AG24" s="382"/>
      <c r="AH24" s="383">
        <v>1395</v>
      </c>
      <c r="AI24" s="384"/>
      <c r="AJ24" s="384"/>
      <c r="AK24" s="384"/>
      <c r="AL24" s="385"/>
      <c r="AM24" s="383">
        <v>4369140</v>
      </c>
      <c r="AN24" s="384"/>
      <c r="AO24" s="384"/>
      <c r="AP24" s="384"/>
      <c r="AQ24" s="384"/>
      <c r="AR24" s="385"/>
      <c r="AS24" s="383">
        <v>3132</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36327656</v>
      </c>
      <c r="BO24" s="408"/>
      <c r="BP24" s="408"/>
      <c r="BQ24" s="408"/>
      <c r="BR24" s="408"/>
      <c r="BS24" s="408"/>
      <c r="BT24" s="408"/>
      <c r="BU24" s="409"/>
      <c r="BV24" s="407">
        <v>36349565</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164</v>
      </c>
      <c r="F25" s="381"/>
      <c r="G25" s="381"/>
      <c r="H25" s="381"/>
      <c r="I25" s="381"/>
      <c r="J25" s="381"/>
      <c r="K25" s="382"/>
      <c r="L25" s="383">
        <v>2</v>
      </c>
      <c r="M25" s="384"/>
      <c r="N25" s="384"/>
      <c r="O25" s="384"/>
      <c r="P25" s="385"/>
      <c r="Q25" s="383">
        <v>8170</v>
      </c>
      <c r="R25" s="384"/>
      <c r="S25" s="384"/>
      <c r="T25" s="384"/>
      <c r="U25" s="384"/>
      <c r="V25" s="385"/>
      <c r="W25" s="449"/>
      <c r="X25" s="440"/>
      <c r="Y25" s="441"/>
      <c r="Z25" s="380" t="s">
        <v>165</v>
      </c>
      <c r="AA25" s="381"/>
      <c r="AB25" s="381"/>
      <c r="AC25" s="381"/>
      <c r="AD25" s="381"/>
      <c r="AE25" s="381"/>
      <c r="AF25" s="381"/>
      <c r="AG25" s="382"/>
      <c r="AH25" s="383">
        <v>357</v>
      </c>
      <c r="AI25" s="384"/>
      <c r="AJ25" s="384"/>
      <c r="AK25" s="384"/>
      <c r="AL25" s="385"/>
      <c r="AM25" s="383">
        <v>1112055</v>
      </c>
      <c r="AN25" s="384"/>
      <c r="AO25" s="384"/>
      <c r="AP25" s="384"/>
      <c r="AQ25" s="384"/>
      <c r="AR25" s="385"/>
      <c r="AS25" s="383">
        <v>3115</v>
      </c>
      <c r="AT25" s="384"/>
      <c r="AU25" s="384"/>
      <c r="AV25" s="384"/>
      <c r="AW25" s="384"/>
      <c r="AX25" s="386"/>
      <c r="AY25" s="399" t="s">
        <v>166</v>
      </c>
      <c r="AZ25" s="400"/>
      <c r="BA25" s="400"/>
      <c r="BB25" s="400"/>
      <c r="BC25" s="400"/>
      <c r="BD25" s="400"/>
      <c r="BE25" s="400"/>
      <c r="BF25" s="400"/>
      <c r="BG25" s="400"/>
      <c r="BH25" s="400"/>
      <c r="BI25" s="400"/>
      <c r="BJ25" s="400"/>
      <c r="BK25" s="400"/>
      <c r="BL25" s="400"/>
      <c r="BM25" s="401"/>
      <c r="BN25" s="402">
        <v>10924135</v>
      </c>
      <c r="BO25" s="403"/>
      <c r="BP25" s="403"/>
      <c r="BQ25" s="403"/>
      <c r="BR25" s="403"/>
      <c r="BS25" s="403"/>
      <c r="BT25" s="403"/>
      <c r="BU25" s="404"/>
      <c r="BV25" s="402">
        <v>13197558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167</v>
      </c>
      <c r="F26" s="381"/>
      <c r="G26" s="381"/>
      <c r="H26" s="381"/>
      <c r="I26" s="381"/>
      <c r="J26" s="381"/>
      <c r="K26" s="382"/>
      <c r="L26" s="383">
        <v>1</v>
      </c>
      <c r="M26" s="384"/>
      <c r="N26" s="384"/>
      <c r="O26" s="384"/>
      <c r="P26" s="385"/>
      <c r="Q26" s="383">
        <v>7060</v>
      </c>
      <c r="R26" s="384"/>
      <c r="S26" s="384"/>
      <c r="T26" s="384"/>
      <c r="U26" s="384"/>
      <c r="V26" s="385"/>
      <c r="W26" s="449"/>
      <c r="X26" s="440"/>
      <c r="Y26" s="441"/>
      <c r="Z26" s="380" t="s">
        <v>168</v>
      </c>
      <c r="AA26" s="462"/>
      <c r="AB26" s="462"/>
      <c r="AC26" s="462"/>
      <c r="AD26" s="462"/>
      <c r="AE26" s="462"/>
      <c r="AF26" s="462"/>
      <c r="AG26" s="463"/>
      <c r="AH26" s="383">
        <v>96</v>
      </c>
      <c r="AI26" s="384"/>
      <c r="AJ26" s="384"/>
      <c r="AK26" s="384"/>
      <c r="AL26" s="385"/>
      <c r="AM26" s="383">
        <v>297216</v>
      </c>
      <c r="AN26" s="384"/>
      <c r="AO26" s="384"/>
      <c r="AP26" s="384"/>
      <c r="AQ26" s="384"/>
      <c r="AR26" s="385"/>
      <c r="AS26" s="383">
        <v>3096</v>
      </c>
      <c r="AT26" s="384"/>
      <c r="AU26" s="384"/>
      <c r="AV26" s="384"/>
      <c r="AW26" s="384"/>
      <c r="AX26" s="386"/>
      <c r="AY26" s="416" t="s">
        <v>169</v>
      </c>
      <c r="AZ26" s="417"/>
      <c r="BA26" s="417"/>
      <c r="BB26" s="417"/>
      <c r="BC26" s="417"/>
      <c r="BD26" s="417"/>
      <c r="BE26" s="417"/>
      <c r="BF26" s="417"/>
      <c r="BG26" s="417"/>
      <c r="BH26" s="417"/>
      <c r="BI26" s="417"/>
      <c r="BJ26" s="417"/>
      <c r="BK26" s="417"/>
      <c r="BL26" s="417"/>
      <c r="BM26" s="418"/>
      <c r="BN26" s="407">
        <v>80000</v>
      </c>
      <c r="BO26" s="408"/>
      <c r="BP26" s="408"/>
      <c r="BQ26" s="408"/>
      <c r="BR26" s="408"/>
      <c r="BS26" s="408"/>
      <c r="BT26" s="408"/>
      <c r="BU26" s="409"/>
      <c r="BV26" s="407">
        <v>100000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170</v>
      </c>
      <c r="F27" s="381"/>
      <c r="G27" s="381"/>
      <c r="H27" s="381"/>
      <c r="I27" s="381"/>
      <c r="J27" s="381"/>
      <c r="K27" s="382"/>
      <c r="L27" s="383">
        <v>1</v>
      </c>
      <c r="M27" s="384"/>
      <c r="N27" s="384"/>
      <c r="O27" s="384"/>
      <c r="P27" s="385"/>
      <c r="Q27" s="383">
        <v>5860</v>
      </c>
      <c r="R27" s="384"/>
      <c r="S27" s="384"/>
      <c r="T27" s="384"/>
      <c r="U27" s="384"/>
      <c r="V27" s="385"/>
      <c r="W27" s="449"/>
      <c r="X27" s="440"/>
      <c r="Y27" s="441"/>
      <c r="Z27" s="380" t="s">
        <v>171</v>
      </c>
      <c r="AA27" s="381"/>
      <c r="AB27" s="381"/>
      <c r="AC27" s="381"/>
      <c r="AD27" s="381"/>
      <c r="AE27" s="381"/>
      <c r="AF27" s="381"/>
      <c r="AG27" s="382"/>
      <c r="AH27" s="383">
        <v>42</v>
      </c>
      <c r="AI27" s="384"/>
      <c r="AJ27" s="384"/>
      <c r="AK27" s="384"/>
      <c r="AL27" s="385"/>
      <c r="AM27" s="383">
        <v>141936</v>
      </c>
      <c r="AN27" s="384"/>
      <c r="AO27" s="384"/>
      <c r="AP27" s="384"/>
      <c r="AQ27" s="384"/>
      <c r="AR27" s="385"/>
      <c r="AS27" s="383">
        <v>3379</v>
      </c>
      <c r="AT27" s="384"/>
      <c r="AU27" s="384"/>
      <c r="AV27" s="384"/>
      <c r="AW27" s="384"/>
      <c r="AX27" s="386"/>
      <c r="AY27" s="413" t="s">
        <v>172</v>
      </c>
      <c r="AZ27" s="414"/>
      <c r="BA27" s="414"/>
      <c r="BB27" s="414"/>
      <c r="BC27" s="414"/>
      <c r="BD27" s="414"/>
      <c r="BE27" s="414"/>
      <c r="BF27" s="414"/>
      <c r="BG27" s="414"/>
      <c r="BH27" s="414"/>
      <c r="BI27" s="414"/>
      <c r="BJ27" s="414"/>
      <c r="BK27" s="414"/>
      <c r="BL27" s="414"/>
      <c r="BM27" s="415"/>
      <c r="BN27" s="410">
        <v>2222</v>
      </c>
      <c r="BO27" s="411"/>
      <c r="BP27" s="411"/>
      <c r="BQ27" s="411"/>
      <c r="BR27" s="411"/>
      <c r="BS27" s="411"/>
      <c r="BT27" s="411"/>
      <c r="BU27" s="412"/>
      <c r="BV27" s="410">
        <v>2222</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173</v>
      </c>
      <c r="F28" s="381"/>
      <c r="G28" s="381"/>
      <c r="H28" s="381"/>
      <c r="I28" s="381"/>
      <c r="J28" s="381"/>
      <c r="K28" s="382"/>
      <c r="L28" s="383">
        <v>1</v>
      </c>
      <c r="M28" s="384"/>
      <c r="N28" s="384"/>
      <c r="O28" s="384"/>
      <c r="P28" s="385"/>
      <c r="Q28" s="383">
        <v>5110</v>
      </c>
      <c r="R28" s="384"/>
      <c r="S28" s="384"/>
      <c r="T28" s="384"/>
      <c r="U28" s="384"/>
      <c r="V28" s="385"/>
      <c r="W28" s="449"/>
      <c r="X28" s="440"/>
      <c r="Y28" s="441"/>
      <c r="Z28" s="380" t="s">
        <v>174</v>
      </c>
      <c r="AA28" s="381"/>
      <c r="AB28" s="381"/>
      <c r="AC28" s="381"/>
      <c r="AD28" s="381"/>
      <c r="AE28" s="381"/>
      <c r="AF28" s="381"/>
      <c r="AG28" s="382"/>
      <c r="AH28" s="383" t="s">
        <v>130</v>
      </c>
      <c r="AI28" s="384"/>
      <c r="AJ28" s="384"/>
      <c r="AK28" s="384"/>
      <c r="AL28" s="385"/>
      <c r="AM28" s="383" t="s">
        <v>122</v>
      </c>
      <c r="AN28" s="384"/>
      <c r="AO28" s="384"/>
      <c r="AP28" s="384"/>
      <c r="AQ28" s="384"/>
      <c r="AR28" s="385"/>
      <c r="AS28" s="383" t="s">
        <v>122</v>
      </c>
      <c r="AT28" s="384"/>
      <c r="AU28" s="384"/>
      <c r="AV28" s="384"/>
      <c r="AW28" s="384"/>
      <c r="AX28" s="386"/>
      <c r="AY28" s="390" t="s">
        <v>175</v>
      </c>
      <c r="AZ28" s="391"/>
      <c r="BA28" s="391"/>
      <c r="BB28" s="392"/>
      <c r="BC28" s="399" t="s">
        <v>42</v>
      </c>
      <c r="BD28" s="400"/>
      <c r="BE28" s="400"/>
      <c r="BF28" s="400"/>
      <c r="BG28" s="400"/>
      <c r="BH28" s="400"/>
      <c r="BI28" s="400"/>
      <c r="BJ28" s="400"/>
      <c r="BK28" s="400"/>
      <c r="BL28" s="400"/>
      <c r="BM28" s="401"/>
      <c r="BN28" s="402">
        <v>5897268</v>
      </c>
      <c r="BO28" s="403"/>
      <c r="BP28" s="403"/>
      <c r="BQ28" s="403"/>
      <c r="BR28" s="403"/>
      <c r="BS28" s="403"/>
      <c r="BT28" s="403"/>
      <c r="BU28" s="404"/>
      <c r="BV28" s="402">
        <v>5686279</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176</v>
      </c>
      <c r="F29" s="381"/>
      <c r="G29" s="381"/>
      <c r="H29" s="381"/>
      <c r="I29" s="381"/>
      <c r="J29" s="381"/>
      <c r="K29" s="382"/>
      <c r="L29" s="383">
        <v>26</v>
      </c>
      <c r="M29" s="384"/>
      <c r="N29" s="384"/>
      <c r="O29" s="384"/>
      <c r="P29" s="385"/>
      <c r="Q29" s="383">
        <v>4750</v>
      </c>
      <c r="R29" s="384"/>
      <c r="S29" s="384"/>
      <c r="T29" s="384"/>
      <c r="U29" s="384"/>
      <c r="V29" s="385"/>
      <c r="W29" s="450"/>
      <c r="X29" s="451"/>
      <c r="Y29" s="452"/>
      <c r="Z29" s="380" t="s">
        <v>177</v>
      </c>
      <c r="AA29" s="381"/>
      <c r="AB29" s="381"/>
      <c r="AC29" s="381"/>
      <c r="AD29" s="381"/>
      <c r="AE29" s="381"/>
      <c r="AF29" s="381"/>
      <c r="AG29" s="382"/>
      <c r="AH29" s="383">
        <v>1437</v>
      </c>
      <c r="AI29" s="384"/>
      <c r="AJ29" s="384"/>
      <c r="AK29" s="384"/>
      <c r="AL29" s="385"/>
      <c r="AM29" s="383">
        <v>4511076</v>
      </c>
      <c r="AN29" s="384"/>
      <c r="AO29" s="384"/>
      <c r="AP29" s="384"/>
      <c r="AQ29" s="384"/>
      <c r="AR29" s="385"/>
      <c r="AS29" s="383">
        <v>3139</v>
      </c>
      <c r="AT29" s="384"/>
      <c r="AU29" s="384"/>
      <c r="AV29" s="384"/>
      <c r="AW29" s="384"/>
      <c r="AX29" s="386"/>
      <c r="AY29" s="393"/>
      <c r="AZ29" s="394"/>
      <c r="BA29" s="394"/>
      <c r="BB29" s="395"/>
      <c r="BC29" s="387" t="s">
        <v>178</v>
      </c>
      <c r="BD29" s="388"/>
      <c r="BE29" s="388"/>
      <c r="BF29" s="388"/>
      <c r="BG29" s="388"/>
      <c r="BH29" s="388"/>
      <c r="BI29" s="388"/>
      <c r="BJ29" s="388"/>
      <c r="BK29" s="388"/>
      <c r="BL29" s="388"/>
      <c r="BM29" s="389"/>
      <c r="BN29" s="407" t="s">
        <v>122</v>
      </c>
      <c r="BO29" s="408"/>
      <c r="BP29" s="408"/>
      <c r="BQ29" s="408"/>
      <c r="BR29" s="408"/>
      <c r="BS29" s="408"/>
      <c r="BT29" s="408"/>
      <c r="BU29" s="409"/>
      <c r="BV29" s="407" t="s">
        <v>130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179</v>
      </c>
      <c r="X30" s="460"/>
      <c r="Y30" s="460"/>
      <c r="Z30" s="460"/>
      <c r="AA30" s="460"/>
      <c r="AB30" s="460"/>
      <c r="AC30" s="460"/>
      <c r="AD30" s="460"/>
      <c r="AE30" s="460"/>
      <c r="AF30" s="460"/>
      <c r="AG30" s="461"/>
      <c r="AH30" s="371">
        <v>99.1</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5240768</v>
      </c>
      <c r="BO30" s="411"/>
      <c r="BP30" s="411"/>
      <c r="BQ30" s="411"/>
      <c r="BR30" s="411"/>
      <c r="BS30" s="411"/>
      <c r="BT30" s="411"/>
      <c r="BU30" s="412"/>
      <c r="BV30" s="410">
        <v>5254968</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186</v>
      </c>
      <c r="D33" s="370"/>
      <c r="E33" s="369" t="s">
        <v>187</v>
      </c>
      <c r="F33" s="369"/>
      <c r="G33" s="369"/>
      <c r="H33" s="369"/>
      <c r="I33" s="369"/>
      <c r="J33" s="369"/>
      <c r="K33" s="369"/>
      <c r="L33" s="369"/>
      <c r="M33" s="369"/>
      <c r="N33" s="369"/>
      <c r="O33" s="369"/>
      <c r="P33" s="369"/>
      <c r="Q33" s="369"/>
      <c r="R33" s="369"/>
      <c r="S33" s="369"/>
      <c r="T33" s="195"/>
      <c r="U33" s="370" t="s">
        <v>188</v>
      </c>
      <c r="V33" s="370"/>
      <c r="W33" s="369" t="s">
        <v>189</v>
      </c>
      <c r="X33" s="369"/>
      <c r="Y33" s="369"/>
      <c r="Z33" s="369"/>
      <c r="AA33" s="369"/>
      <c r="AB33" s="369"/>
      <c r="AC33" s="369"/>
      <c r="AD33" s="369"/>
      <c r="AE33" s="369"/>
      <c r="AF33" s="369"/>
      <c r="AG33" s="369"/>
      <c r="AH33" s="369"/>
      <c r="AI33" s="369"/>
      <c r="AJ33" s="369"/>
      <c r="AK33" s="369"/>
      <c r="AL33" s="195"/>
      <c r="AM33" s="370" t="s">
        <v>186</v>
      </c>
      <c r="AN33" s="370"/>
      <c r="AO33" s="369" t="s">
        <v>189</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188</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5</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10</v>
      </c>
      <c r="AN34" s="366"/>
      <c r="AO34" s="365" t="str">
        <f>IF('各会計、関係団体の財政状況及び健全化判断比率'!B33="","",'各会計、関係団体の財政状況及び健全化判断比率'!B33)</f>
        <v>水道事業会計</v>
      </c>
      <c r="AP34" s="365"/>
      <c r="AQ34" s="365"/>
      <c r="AR34" s="365"/>
      <c r="AS34" s="365"/>
      <c r="AT34" s="365"/>
      <c r="AU34" s="365"/>
      <c r="AV34" s="365"/>
      <c r="AW34" s="365"/>
      <c r="AX34" s="365"/>
      <c r="AY34" s="365"/>
      <c r="AZ34" s="365"/>
      <c r="BA34" s="365"/>
      <c r="BB34" s="365"/>
      <c r="BC34" s="365"/>
      <c r="BD34" s="193"/>
      <c r="BE34" s="366">
        <f>IF(BG34="","",MAX(C34:D43,U34:V43,AM34:AN43)+1)</f>
        <v>13</v>
      </c>
      <c r="BF34" s="366"/>
      <c r="BG34" s="365" t="str">
        <f>IF('各会計、関係団体の財政状況及び健全化判断比率'!B36="","",'各会計、関係団体の財政状況及び健全化判断比率'!B36)</f>
        <v>小田原城天守閣事業特別会計</v>
      </c>
      <c r="BH34" s="365"/>
      <c r="BI34" s="365"/>
      <c r="BJ34" s="365"/>
      <c r="BK34" s="365"/>
      <c r="BL34" s="365"/>
      <c r="BM34" s="365"/>
      <c r="BN34" s="365"/>
      <c r="BO34" s="365"/>
      <c r="BP34" s="365"/>
      <c r="BQ34" s="365"/>
      <c r="BR34" s="365"/>
      <c r="BS34" s="365"/>
      <c r="BT34" s="365"/>
      <c r="BU34" s="365"/>
      <c r="BV34" s="193"/>
      <c r="BW34" s="366">
        <f>IF(BY34="","",MAX(C34:D43,U34:V43,AM34:AN43,BE34:BF43)+1)</f>
        <v>15</v>
      </c>
      <c r="BX34" s="366"/>
      <c r="BY34" s="365" t="str">
        <f>IF('各会計、関係団体の財政状況及び健全化判断比率'!B68="","",'各会計、関係団体の財政状況及び健全化判断比率'!B68)</f>
        <v>神奈川県後期高齢者医療広域連合(一般会計)</v>
      </c>
      <c r="BZ34" s="365"/>
      <c r="CA34" s="365"/>
      <c r="CB34" s="365"/>
      <c r="CC34" s="365"/>
      <c r="CD34" s="365"/>
      <c r="CE34" s="365"/>
      <c r="CF34" s="365"/>
      <c r="CG34" s="365"/>
      <c r="CH34" s="365"/>
      <c r="CI34" s="365"/>
      <c r="CJ34" s="365"/>
      <c r="CK34" s="365"/>
      <c r="CL34" s="365"/>
      <c r="CM34" s="365"/>
      <c r="CN34" s="193"/>
      <c r="CO34" s="366">
        <f>IF(CQ34="","",MAX(C34:D43,U34:V43,AM34:AN43,BE34:BF43,BW34:BX43)+1)</f>
        <v>22</v>
      </c>
      <c r="CP34" s="366"/>
      <c r="CQ34" s="365" t="str">
        <f>IF('各会計、関係団体の財政状況及び健全化判断比率'!BS7="","",'各会計、関係団体の財政状況及び健全化判断比率'!BS7)</f>
        <v>小田原市土地開発公社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公共用地先行取得事業特別会計</v>
      </c>
      <c r="F35" s="365"/>
      <c r="G35" s="365"/>
      <c r="H35" s="365"/>
      <c r="I35" s="365"/>
      <c r="J35" s="365"/>
      <c r="K35" s="365"/>
      <c r="L35" s="365"/>
      <c r="M35" s="365"/>
      <c r="N35" s="365"/>
      <c r="O35" s="365"/>
      <c r="P35" s="365"/>
      <c r="Q35" s="365"/>
      <c r="R35" s="365"/>
      <c r="S35" s="365"/>
      <c r="T35" s="193"/>
      <c r="U35" s="366">
        <f>IF(W35="","",U34+1)</f>
        <v>6</v>
      </c>
      <c r="V35" s="366"/>
      <c r="W35" s="365" t="str">
        <f>IF('各会計、関係団体の財政状況及び健全化判断比率'!B29="","",'各会計、関係団体の財政状況及び健全化判断比率'!B29)</f>
        <v>国民健康保険診療施設事業特別会計</v>
      </c>
      <c r="X35" s="365"/>
      <c r="Y35" s="365"/>
      <c r="Z35" s="365"/>
      <c r="AA35" s="365"/>
      <c r="AB35" s="365"/>
      <c r="AC35" s="365"/>
      <c r="AD35" s="365"/>
      <c r="AE35" s="365"/>
      <c r="AF35" s="365"/>
      <c r="AG35" s="365"/>
      <c r="AH35" s="365"/>
      <c r="AI35" s="365"/>
      <c r="AJ35" s="365"/>
      <c r="AK35" s="365"/>
      <c r="AL35" s="193"/>
      <c r="AM35" s="366">
        <f t="shared" ref="AM35:AM43" si="0">IF(AO35="","",AM34+1)</f>
        <v>11</v>
      </c>
      <c r="AN35" s="366"/>
      <c r="AO35" s="365" t="str">
        <f>IF('各会計、関係団体の財政状況及び健全化判断比率'!B34="","",'各会計、関係団体の財政状況及び健全化判断比率'!B34)</f>
        <v>病院事業会計</v>
      </c>
      <c r="AP35" s="365"/>
      <c r="AQ35" s="365"/>
      <c r="AR35" s="365"/>
      <c r="AS35" s="365"/>
      <c r="AT35" s="365"/>
      <c r="AU35" s="365"/>
      <c r="AV35" s="365"/>
      <c r="AW35" s="365"/>
      <c r="AX35" s="365"/>
      <c r="AY35" s="365"/>
      <c r="AZ35" s="365"/>
      <c r="BA35" s="365"/>
      <c r="BB35" s="365"/>
      <c r="BC35" s="365"/>
      <c r="BD35" s="193"/>
      <c r="BE35" s="366">
        <f t="shared" ref="BE35:BE43" si="1">IF(BG35="","",BE34+1)</f>
        <v>14</v>
      </c>
      <c r="BF35" s="366"/>
      <c r="BG35" s="365" t="str">
        <f>IF('各会計、関係団体の財政状況及び健全化判断比率'!B37="","",'各会計、関係団体の財政状況及び健全化判断比率'!B37)</f>
        <v>公設地方卸売市場事業特別会計</v>
      </c>
      <c r="BH35" s="365"/>
      <c r="BI35" s="365"/>
      <c r="BJ35" s="365"/>
      <c r="BK35" s="365"/>
      <c r="BL35" s="365"/>
      <c r="BM35" s="365"/>
      <c r="BN35" s="365"/>
      <c r="BO35" s="365"/>
      <c r="BP35" s="365"/>
      <c r="BQ35" s="365"/>
      <c r="BR35" s="365"/>
      <c r="BS35" s="365"/>
      <c r="BT35" s="365"/>
      <c r="BU35" s="365"/>
      <c r="BV35" s="193"/>
      <c r="BW35" s="366">
        <f t="shared" ref="BW35:BW43" si="2">IF(BY35="","",BW34+1)</f>
        <v>16</v>
      </c>
      <c r="BX35" s="366"/>
      <c r="BY35" s="365" t="str">
        <f>IF('各会計、関係団体の財政状況及び健全化判断比率'!B69="","",'各会計、関係団体の財政状況及び健全化判断比率'!B69)</f>
        <v>神奈川県後期高齢者医療広域連合(後期高齢者医療)</v>
      </c>
      <c r="BZ35" s="365"/>
      <c r="CA35" s="365"/>
      <c r="CB35" s="365"/>
      <c r="CC35" s="365"/>
      <c r="CD35" s="365"/>
      <c r="CE35" s="365"/>
      <c r="CF35" s="365"/>
      <c r="CG35" s="365"/>
      <c r="CH35" s="365"/>
      <c r="CI35" s="365"/>
      <c r="CJ35" s="365"/>
      <c r="CK35" s="365"/>
      <c r="CL35" s="365"/>
      <c r="CM35" s="365"/>
      <c r="CN35" s="193"/>
      <c r="CO35" s="366">
        <f t="shared" ref="CO35:CO43" si="3">IF(CQ35="","",CO34+1)</f>
        <v>23</v>
      </c>
      <c r="CP35" s="366"/>
      <c r="CQ35" s="365" t="str">
        <f>IF('各会計、関係団体の財政状況及び健全化判断比率'!BS8="","",'各会計、関係団体の財政状況及び健全化判断比率'!BS8)</f>
        <v>公益財団法人　小田原市体育協会</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f>IF(E36="","",C35+1)</f>
        <v>3</v>
      </c>
      <c r="D36" s="366"/>
      <c r="E36" s="365" t="str">
        <f>IF('各会計、関係団体の財政状況及び健全化判断比率'!B9="","",'各会計、関係団体の財政状況及び健全化判断比率'!B9)</f>
        <v>広域消防事業特別会計</v>
      </c>
      <c r="F36" s="365"/>
      <c r="G36" s="365"/>
      <c r="H36" s="365"/>
      <c r="I36" s="365"/>
      <c r="J36" s="365"/>
      <c r="K36" s="365"/>
      <c r="L36" s="365"/>
      <c r="M36" s="365"/>
      <c r="N36" s="365"/>
      <c r="O36" s="365"/>
      <c r="P36" s="365"/>
      <c r="Q36" s="365"/>
      <c r="R36" s="365"/>
      <c r="S36" s="365"/>
      <c r="T36" s="193"/>
      <c r="U36" s="366">
        <f t="shared" ref="U36:U43" si="4">IF(W36="","",U35+1)</f>
        <v>7</v>
      </c>
      <c r="V36" s="366"/>
      <c r="W36" s="365" t="str">
        <f>IF('各会計、関係団体の財政状況及び健全化判断比率'!B30="","",'各会計、関係団体の財政状況及び健全化判断比率'!B30)</f>
        <v>介護保険事業特別会計</v>
      </c>
      <c r="X36" s="365"/>
      <c r="Y36" s="365"/>
      <c r="Z36" s="365"/>
      <c r="AA36" s="365"/>
      <c r="AB36" s="365"/>
      <c r="AC36" s="365"/>
      <c r="AD36" s="365"/>
      <c r="AE36" s="365"/>
      <c r="AF36" s="365"/>
      <c r="AG36" s="365"/>
      <c r="AH36" s="365"/>
      <c r="AI36" s="365"/>
      <c r="AJ36" s="365"/>
      <c r="AK36" s="365"/>
      <c r="AL36" s="193"/>
      <c r="AM36" s="366">
        <f t="shared" si="0"/>
        <v>12</v>
      </c>
      <c r="AN36" s="366"/>
      <c r="AO36" s="365" t="str">
        <f>IF('各会計、関係団体の財政状況及び健全化判断比率'!B35="","",'各会計、関係団体の財政状況及び健全化判断比率'!B35)</f>
        <v>下水道事業会計</v>
      </c>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17</v>
      </c>
      <c r="BX36" s="366"/>
      <c r="BY36" s="365" t="str">
        <f>IF('各会計、関係団体の財政状況及び健全化判断比率'!B70="","",'各会計、関係団体の財政状況及び健全化判断比率'!B70)</f>
        <v>小田原市外二ケ市町組合</v>
      </c>
      <c r="BZ36" s="365"/>
      <c r="CA36" s="365"/>
      <c r="CB36" s="365"/>
      <c r="CC36" s="365"/>
      <c r="CD36" s="365"/>
      <c r="CE36" s="365"/>
      <c r="CF36" s="365"/>
      <c r="CG36" s="365"/>
      <c r="CH36" s="365"/>
      <c r="CI36" s="365"/>
      <c r="CJ36" s="365"/>
      <c r="CK36" s="365"/>
      <c r="CL36" s="365"/>
      <c r="CM36" s="365"/>
      <c r="CN36" s="193"/>
      <c r="CO36" s="366">
        <f t="shared" si="3"/>
        <v>24</v>
      </c>
      <c r="CP36" s="366"/>
      <c r="CQ36" s="365" t="str">
        <f>IF('各会計、関係団体の財政状況及び健全化判断比率'!BS9="","",'各会計、関係団体の財政状況及び健全化判断比率'!BS9)</f>
        <v>一般財団法人　小田原市事業協会</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f>IF(E37="","",C36+1)</f>
        <v>4</v>
      </c>
      <c r="D37" s="366"/>
      <c r="E37" s="365" t="str">
        <f>IF('各会計、関係団体の財政状況及び健全化判断比率'!B10="","",'各会計、関係団体の財政状況及び健全化判断比率'!B10)</f>
        <v>小田原地下街事業特別会計</v>
      </c>
      <c r="F37" s="365"/>
      <c r="G37" s="365"/>
      <c r="H37" s="365"/>
      <c r="I37" s="365"/>
      <c r="J37" s="365"/>
      <c r="K37" s="365"/>
      <c r="L37" s="365"/>
      <c r="M37" s="365"/>
      <c r="N37" s="365"/>
      <c r="O37" s="365"/>
      <c r="P37" s="365"/>
      <c r="Q37" s="365"/>
      <c r="R37" s="365"/>
      <c r="S37" s="365"/>
      <c r="T37" s="193"/>
      <c r="U37" s="366">
        <f t="shared" si="4"/>
        <v>8</v>
      </c>
      <c r="V37" s="366"/>
      <c r="W37" s="365" t="str">
        <f>IF('各会計、関係団体の財政状況及び健全化判断比率'!B31="","",'各会計、関係団体の財政状況及び健全化判断比率'!B31)</f>
        <v>後期高齢者医療事業特別会計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18</v>
      </c>
      <c r="BX37" s="366"/>
      <c r="BY37" s="365" t="str">
        <f>IF('各会計、関係団体の財政状況及び健全化判断比率'!B71="","",'各会計、関係団体の財政状況及び健全化判断比率'!B71)</f>
        <v>南足柄市外五ケ市町組合</v>
      </c>
      <c r="BZ37" s="365"/>
      <c r="CA37" s="365"/>
      <c r="CB37" s="365"/>
      <c r="CC37" s="365"/>
      <c r="CD37" s="365"/>
      <c r="CE37" s="365"/>
      <c r="CF37" s="365"/>
      <c r="CG37" s="365"/>
      <c r="CH37" s="365"/>
      <c r="CI37" s="365"/>
      <c r="CJ37" s="365"/>
      <c r="CK37" s="365"/>
      <c r="CL37" s="365"/>
      <c r="CM37" s="365"/>
      <c r="CN37" s="193"/>
      <c r="CO37" s="366">
        <f t="shared" si="3"/>
        <v>25</v>
      </c>
      <c r="CP37" s="366"/>
      <c r="CQ37" s="365" t="str">
        <f>IF('各会計、関係団体の財政状況及び健全化判断比率'!BS10="","",'各会計、関係団体の財政状況及び健全化判断比率'!BS10)</f>
        <v>株式会社　小田原市水道サービスセンター</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f t="shared" si="4"/>
        <v>9</v>
      </c>
      <c r="V38" s="366"/>
      <c r="W38" s="365" t="str">
        <f>IF('各会計、関係団体の財政状況及び健全化判断比率'!B32="","",'各会計、関係団体の財政状況及び健全化判断比率'!B32)</f>
        <v>競輪事業特別会計</v>
      </c>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19</v>
      </c>
      <c r="BX38" s="366"/>
      <c r="BY38" s="365" t="str">
        <f>IF('各会計、関係団体の財政状況及び健全化判断比率'!B72="","",'各会計、関係団体の財政状況及び健全化判断比率'!B72)</f>
        <v>南足柄市外二ケ市町組合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20</v>
      </c>
      <c r="BX39" s="366"/>
      <c r="BY39" s="365" t="str">
        <f>IF('各会計、関係団体の財政状況及び健全化判断比率'!B73="","",'各会計、関係団体の財政状況及び健全化判断比率'!B73)</f>
        <v>箱根町外二ヵ市組合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21</v>
      </c>
      <c r="BX40" s="366"/>
      <c r="BY40" s="365" t="str">
        <f>IF('各会計、関係団体の財政状況及び健全化判断比率'!B74="","",'各会計、関係団体の財政状況及び健全化判断比率'!B74)</f>
        <v>南足柄市外四ケ市町組合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e+VoU0wAGJWfHgqUtPB1D7T/+FN/jG8ajw71k0AxWOf3Lp6Z2NgQueGQzW6Djwidg3QO74rbVwNw303DS7EGw==" saltValue="cwoXw12Vj+vRyKPNA+Qf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86" t="s">
        <v>563</v>
      </c>
      <c r="D34" s="1186"/>
      <c r="E34" s="1187"/>
      <c r="F34" s="32">
        <v>9.48</v>
      </c>
      <c r="G34" s="33">
        <v>9.5500000000000007</v>
      </c>
      <c r="H34" s="33">
        <v>10.38</v>
      </c>
      <c r="I34" s="33">
        <v>9.48</v>
      </c>
      <c r="J34" s="34">
        <v>10.07</v>
      </c>
      <c r="K34" s="22"/>
      <c r="L34" s="22"/>
      <c r="M34" s="22"/>
      <c r="N34" s="22"/>
      <c r="O34" s="22"/>
      <c r="P34" s="22"/>
    </row>
    <row r="35" spans="1:16" ht="39" customHeight="1" x14ac:dyDescent="0.15">
      <c r="A35" s="22"/>
      <c r="B35" s="35"/>
      <c r="C35" s="1180" t="s">
        <v>564</v>
      </c>
      <c r="D35" s="1181"/>
      <c r="E35" s="1182"/>
      <c r="F35" s="36">
        <v>5.17</v>
      </c>
      <c r="G35" s="37">
        <v>7.25</v>
      </c>
      <c r="H35" s="37">
        <v>6.71</v>
      </c>
      <c r="I35" s="37">
        <v>7.74</v>
      </c>
      <c r="J35" s="38">
        <v>7</v>
      </c>
      <c r="K35" s="22"/>
      <c r="L35" s="22"/>
      <c r="M35" s="22"/>
      <c r="N35" s="22"/>
      <c r="O35" s="22"/>
      <c r="P35" s="22"/>
    </row>
    <row r="36" spans="1:16" ht="39" customHeight="1" x14ac:dyDescent="0.15">
      <c r="A36" s="22"/>
      <c r="B36" s="35"/>
      <c r="C36" s="1180" t="s">
        <v>565</v>
      </c>
      <c r="D36" s="1181"/>
      <c r="E36" s="1182"/>
      <c r="F36" s="36">
        <v>7.12</v>
      </c>
      <c r="G36" s="37">
        <v>6.15</v>
      </c>
      <c r="H36" s="37">
        <v>5.44</v>
      </c>
      <c r="I36" s="37">
        <v>5.66</v>
      </c>
      <c r="J36" s="38">
        <v>6.47</v>
      </c>
      <c r="K36" s="22"/>
      <c r="L36" s="22"/>
      <c r="M36" s="22"/>
      <c r="N36" s="22"/>
      <c r="O36" s="22"/>
      <c r="P36" s="22"/>
    </row>
    <row r="37" spans="1:16" ht="39" customHeight="1" x14ac:dyDescent="0.15">
      <c r="A37" s="22"/>
      <c r="B37" s="35"/>
      <c r="C37" s="1180" t="s">
        <v>566</v>
      </c>
      <c r="D37" s="1181"/>
      <c r="E37" s="1182"/>
      <c r="F37" s="36" t="s">
        <v>516</v>
      </c>
      <c r="G37" s="37" t="s">
        <v>516</v>
      </c>
      <c r="H37" s="37" t="s">
        <v>516</v>
      </c>
      <c r="I37" s="37">
        <v>2.85</v>
      </c>
      <c r="J37" s="38">
        <v>3.47</v>
      </c>
      <c r="K37" s="22"/>
      <c r="L37" s="22"/>
      <c r="M37" s="22"/>
      <c r="N37" s="22"/>
      <c r="O37" s="22"/>
      <c r="P37" s="22"/>
    </row>
    <row r="38" spans="1:16" ht="39" customHeight="1" x14ac:dyDescent="0.15">
      <c r="A38" s="22"/>
      <c r="B38" s="35"/>
      <c r="C38" s="1180" t="s">
        <v>567</v>
      </c>
      <c r="D38" s="1181"/>
      <c r="E38" s="1182"/>
      <c r="F38" s="36">
        <v>1.19</v>
      </c>
      <c r="G38" s="37">
        <v>1.02</v>
      </c>
      <c r="H38" s="37">
        <v>1.49</v>
      </c>
      <c r="I38" s="37">
        <v>2.2000000000000002</v>
      </c>
      <c r="J38" s="38">
        <v>1.46</v>
      </c>
      <c r="K38" s="22"/>
      <c r="L38" s="22"/>
      <c r="M38" s="22"/>
      <c r="N38" s="22"/>
      <c r="O38" s="22"/>
      <c r="P38" s="22"/>
    </row>
    <row r="39" spans="1:16" ht="39" customHeight="1" x14ac:dyDescent="0.15">
      <c r="A39" s="22"/>
      <c r="B39" s="35"/>
      <c r="C39" s="1180" t="s">
        <v>568</v>
      </c>
      <c r="D39" s="1181"/>
      <c r="E39" s="1182"/>
      <c r="F39" s="36">
        <v>0.1</v>
      </c>
      <c r="G39" s="37">
        <v>0.05</v>
      </c>
      <c r="H39" s="37">
        <v>0.86</v>
      </c>
      <c r="I39" s="37">
        <v>0.96</v>
      </c>
      <c r="J39" s="38">
        <v>0.79</v>
      </c>
      <c r="K39" s="22"/>
      <c r="L39" s="22"/>
      <c r="M39" s="22"/>
      <c r="N39" s="22"/>
      <c r="O39" s="22"/>
      <c r="P39" s="22"/>
    </row>
    <row r="40" spans="1:16" ht="39" customHeight="1" x14ac:dyDescent="0.15">
      <c r="A40" s="22"/>
      <c r="B40" s="35"/>
      <c r="C40" s="1180" t="s">
        <v>569</v>
      </c>
      <c r="D40" s="1181"/>
      <c r="E40" s="1182"/>
      <c r="F40" s="36">
        <v>0.92</v>
      </c>
      <c r="G40" s="37">
        <v>1.67</v>
      </c>
      <c r="H40" s="37">
        <v>0.99</v>
      </c>
      <c r="I40" s="37">
        <v>0.85</v>
      </c>
      <c r="J40" s="38">
        <v>0.41</v>
      </c>
      <c r="K40" s="22"/>
      <c r="L40" s="22"/>
      <c r="M40" s="22"/>
      <c r="N40" s="22"/>
      <c r="O40" s="22"/>
      <c r="P40" s="22"/>
    </row>
    <row r="41" spans="1:16" ht="39" customHeight="1" x14ac:dyDescent="0.15">
      <c r="A41" s="22"/>
      <c r="B41" s="35"/>
      <c r="C41" s="1180" t="s">
        <v>570</v>
      </c>
      <c r="D41" s="1181"/>
      <c r="E41" s="1182"/>
      <c r="F41" s="36">
        <v>0.08</v>
      </c>
      <c r="G41" s="37">
        <v>0.2</v>
      </c>
      <c r="H41" s="37">
        <v>0.12</v>
      </c>
      <c r="I41" s="37">
        <v>0.48</v>
      </c>
      <c r="J41" s="38">
        <v>0.19</v>
      </c>
      <c r="K41" s="22"/>
      <c r="L41" s="22"/>
      <c r="M41" s="22"/>
      <c r="N41" s="22"/>
      <c r="O41" s="22"/>
      <c r="P41" s="22"/>
    </row>
    <row r="42" spans="1:16" ht="39" customHeight="1" x14ac:dyDescent="0.15">
      <c r="A42" s="22"/>
      <c r="B42" s="39"/>
      <c r="C42" s="1180" t="s">
        <v>571</v>
      </c>
      <c r="D42" s="1181"/>
      <c r="E42" s="1182"/>
      <c r="F42" s="36" t="s">
        <v>516</v>
      </c>
      <c r="G42" s="37" t="s">
        <v>516</v>
      </c>
      <c r="H42" s="37" t="s">
        <v>516</v>
      </c>
      <c r="I42" s="37" t="s">
        <v>516</v>
      </c>
      <c r="J42" s="38" t="s">
        <v>516</v>
      </c>
      <c r="K42" s="22"/>
      <c r="L42" s="22"/>
      <c r="M42" s="22"/>
      <c r="N42" s="22"/>
      <c r="O42" s="22"/>
      <c r="P42" s="22"/>
    </row>
    <row r="43" spans="1:16" ht="39" customHeight="1" thickBot="1" x14ac:dyDescent="0.2">
      <c r="A43" s="22"/>
      <c r="B43" s="40"/>
      <c r="C43" s="1183" t="s">
        <v>572</v>
      </c>
      <c r="D43" s="1184"/>
      <c r="E43" s="1185"/>
      <c r="F43" s="41">
        <v>0.91</v>
      </c>
      <c r="G43" s="42">
        <v>1.48</v>
      </c>
      <c r="H43" s="42">
        <v>2.31</v>
      </c>
      <c r="I43" s="42">
        <v>0.34</v>
      </c>
      <c r="J43" s="43">
        <v>0.25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MB3z41zYNs/8guosuZRtYZwMQhOOX7Snb21khGZH1fBdWzAv5IOJNp2LdVsL/dkgJNAomH9OdBFTedF+F2Qog==" saltValue="+IRizo+co+KcMIRsx1WP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6132</v>
      </c>
      <c r="L45" s="60">
        <v>5754</v>
      </c>
      <c r="M45" s="60">
        <v>5460</v>
      </c>
      <c r="N45" s="60">
        <v>4971</v>
      </c>
      <c r="O45" s="61">
        <v>4772</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516</v>
      </c>
      <c r="L46" s="64" t="s">
        <v>516</v>
      </c>
      <c r="M46" s="64" t="s">
        <v>516</v>
      </c>
      <c r="N46" s="64" t="s">
        <v>516</v>
      </c>
      <c r="O46" s="65" t="s">
        <v>516</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516</v>
      </c>
      <c r="L47" s="64" t="s">
        <v>516</v>
      </c>
      <c r="M47" s="64" t="s">
        <v>516</v>
      </c>
      <c r="N47" s="64" t="s">
        <v>516</v>
      </c>
      <c r="O47" s="65" t="s">
        <v>516</v>
      </c>
      <c r="P47" s="48"/>
      <c r="Q47" s="48"/>
      <c r="R47" s="48"/>
      <c r="S47" s="48"/>
      <c r="T47" s="48"/>
      <c r="U47" s="48"/>
    </row>
    <row r="48" spans="1:21" ht="30.75" customHeight="1" x14ac:dyDescent="0.15">
      <c r="A48" s="48"/>
      <c r="B48" s="1198"/>
      <c r="C48" s="1199"/>
      <c r="D48" s="62"/>
      <c r="E48" s="1190" t="s">
        <v>15</v>
      </c>
      <c r="F48" s="1190"/>
      <c r="G48" s="1190"/>
      <c r="H48" s="1190"/>
      <c r="I48" s="1190"/>
      <c r="J48" s="1191"/>
      <c r="K48" s="63">
        <v>2149</v>
      </c>
      <c r="L48" s="64">
        <v>2160</v>
      </c>
      <c r="M48" s="64">
        <v>2258</v>
      </c>
      <c r="N48" s="64">
        <v>1867</v>
      </c>
      <c r="O48" s="65">
        <v>1832</v>
      </c>
      <c r="P48" s="48"/>
      <c r="Q48" s="48"/>
      <c r="R48" s="48"/>
      <c r="S48" s="48"/>
      <c r="T48" s="48"/>
      <c r="U48" s="48"/>
    </row>
    <row r="49" spans="1:21" ht="30.75" customHeight="1" x14ac:dyDescent="0.15">
      <c r="A49" s="48"/>
      <c r="B49" s="1198"/>
      <c r="C49" s="1199"/>
      <c r="D49" s="62"/>
      <c r="E49" s="1190" t="s">
        <v>16</v>
      </c>
      <c r="F49" s="1190"/>
      <c r="G49" s="1190"/>
      <c r="H49" s="1190"/>
      <c r="I49" s="1190"/>
      <c r="J49" s="1191"/>
      <c r="K49" s="63" t="s">
        <v>516</v>
      </c>
      <c r="L49" s="64" t="s">
        <v>516</v>
      </c>
      <c r="M49" s="64" t="s">
        <v>516</v>
      </c>
      <c r="N49" s="64" t="s">
        <v>516</v>
      </c>
      <c r="O49" s="65" t="s">
        <v>516</v>
      </c>
      <c r="P49" s="48"/>
      <c r="Q49" s="48"/>
      <c r="R49" s="48"/>
      <c r="S49" s="48"/>
      <c r="T49" s="48"/>
      <c r="U49" s="48"/>
    </row>
    <row r="50" spans="1:21" ht="30.75" customHeight="1" x14ac:dyDescent="0.15">
      <c r="A50" s="48"/>
      <c r="B50" s="1198"/>
      <c r="C50" s="1199"/>
      <c r="D50" s="62"/>
      <c r="E50" s="1190" t="s">
        <v>17</v>
      </c>
      <c r="F50" s="1190"/>
      <c r="G50" s="1190"/>
      <c r="H50" s="1190"/>
      <c r="I50" s="1190"/>
      <c r="J50" s="1191"/>
      <c r="K50" s="63">
        <v>560</v>
      </c>
      <c r="L50" s="64">
        <v>631</v>
      </c>
      <c r="M50" s="64">
        <v>542</v>
      </c>
      <c r="N50" s="64">
        <v>749</v>
      </c>
      <c r="O50" s="65">
        <v>637</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516</v>
      </c>
      <c r="L51" s="64">
        <v>0</v>
      </c>
      <c r="M51" s="64" t="s">
        <v>516</v>
      </c>
      <c r="N51" s="64">
        <v>0</v>
      </c>
      <c r="O51" s="65" t="s">
        <v>516</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6562</v>
      </c>
      <c r="L52" s="64">
        <v>6664</v>
      </c>
      <c r="M52" s="64">
        <v>6297</v>
      </c>
      <c r="N52" s="64">
        <v>6061</v>
      </c>
      <c r="O52" s="65">
        <v>6259</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2279</v>
      </c>
      <c r="L53" s="69">
        <v>1881</v>
      </c>
      <c r="M53" s="69">
        <v>1963</v>
      </c>
      <c r="N53" s="69">
        <v>1526</v>
      </c>
      <c r="O53" s="70">
        <v>982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GkKj3hgSEMgjPBoPYSn/1iTia47lXSK7iqhx2xRFWw4fByKGiykokjjFGWxW0BPc/ItCtsPWkXvxyceT7OqPg==" saltValue="/5V1LSNaXMfS42+3QJ7E3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558</v>
      </c>
      <c r="J40" s="79" t="s">
        <v>559</v>
      </c>
      <c r="K40" s="79" t="s">
        <v>560</v>
      </c>
      <c r="L40" s="79" t="s">
        <v>561</v>
      </c>
      <c r="M40" s="80" t="s">
        <v>562</v>
      </c>
    </row>
    <row r="41" spans="2:13" ht="27.75" customHeight="1" x14ac:dyDescent="0.15">
      <c r="B41" s="1216" t="s">
        <v>24</v>
      </c>
      <c r="C41" s="1217"/>
      <c r="D41" s="81"/>
      <c r="E41" s="1218" t="s">
        <v>25</v>
      </c>
      <c r="F41" s="1218"/>
      <c r="G41" s="1218"/>
      <c r="H41" s="1219"/>
      <c r="I41" s="82">
        <v>47902</v>
      </c>
      <c r="J41" s="83">
        <v>50348</v>
      </c>
      <c r="K41" s="83">
        <v>50880</v>
      </c>
      <c r="L41" s="83">
        <v>50759</v>
      </c>
      <c r="M41" s="84">
        <v>49973</v>
      </c>
    </row>
    <row r="42" spans="2:13" ht="27.75" customHeight="1" x14ac:dyDescent="0.15">
      <c r="B42" s="1206"/>
      <c r="C42" s="1207"/>
      <c r="D42" s="85"/>
      <c r="E42" s="1210" t="s">
        <v>26</v>
      </c>
      <c r="F42" s="1210"/>
      <c r="G42" s="1210"/>
      <c r="H42" s="1211"/>
      <c r="I42" s="86">
        <v>10284</v>
      </c>
      <c r="J42" s="87">
        <v>8360</v>
      </c>
      <c r="K42" s="87">
        <v>6564</v>
      </c>
      <c r="L42" s="87">
        <v>4378</v>
      </c>
      <c r="M42" s="88">
        <v>3350</v>
      </c>
    </row>
    <row r="43" spans="2:13" ht="27.75" customHeight="1" x14ac:dyDescent="0.15">
      <c r="B43" s="1206"/>
      <c r="C43" s="1207"/>
      <c r="D43" s="85"/>
      <c r="E43" s="1210" t="s">
        <v>27</v>
      </c>
      <c r="F43" s="1210"/>
      <c r="G43" s="1210"/>
      <c r="H43" s="1211"/>
      <c r="I43" s="86">
        <v>23072</v>
      </c>
      <c r="J43" s="87">
        <v>21882</v>
      </c>
      <c r="K43" s="87">
        <v>23836</v>
      </c>
      <c r="L43" s="87">
        <v>24294</v>
      </c>
      <c r="M43" s="88">
        <v>24310</v>
      </c>
    </row>
    <row r="44" spans="2:13" ht="27.75" customHeight="1" x14ac:dyDescent="0.15">
      <c r="B44" s="1206"/>
      <c r="C44" s="1207"/>
      <c r="D44" s="85"/>
      <c r="E44" s="1210" t="s">
        <v>28</v>
      </c>
      <c r="F44" s="1210"/>
      <c r="G44" s="1210"/>
      <c r="H44" s="1211"/>
      <c r="I44" s="86" t="s">
        <v>516</v>
      </c>
      <c r="J44" s="87" t="s">
        <v>516</v>
      </c>
      <c r="K44" s="87" t="s">
        <v>516</v>
      </c>
      <c r="L44" s="87" t="s">
        <v>516</v>
      </c>
      <c r="M44" s="88" t="s">
        <v>516</v>
      </c>
    </row>
    <row r="45" spans="2:13" ht="27.75" customHeight="1" x14ac:dyDescent="0.15">
      <c r="B45" s="1206"/>
      <c r="C45" s="1207"/>
      <c r="D45" s="85"/>
      <c r="E45" s="1210" t="s">
        <v>29</v>
      </c>
      <c r="F45" s="1210"/>
      <c r="G45" s="1210"/>
      <c r="H45" s="1211"/>
      <c r="I45" s="86">
        <v>10935</v>
      </c>
      <c r="J45" s="87">
        <v>10917</v>
      </c>
      <c r="K45" s="87">
        <v>10198</v>
      </c>
      <c r="L45" s="87">
        <v>10366</v>
      </c>
      <c r="M45" s="88">
        <v>10204</v>
      </c>
    </row>
    <row r="46" spans="2:13" ht="27.75" customHeight="1" x14ac:dyDescent="0.15">
      <c r="B46" s="1206"/>
      <c r="C46" s="1207"/>
      <c r="D46" s="89"/>
      <c r="E46" s="1210" t="s">
        <v>30</v>
      </c>
      <c r="F46" s="1210"/>
      <c r="G46" s="1210"/>
      <c r="H46" s="1211"/>
      <c r="I46" s="86" t="s">
        <v>516</v>
      </c>
      <c r="J46" s="87" t="s">
        <v>516</v>
      </c>
      <c r="K46" s="87" t="s">
        <v>516</v>
      </c>
      <c r="L46" s="87" t="s">
        <v>516</v>
      </c>
      <c r="M46" s="88" t="s">
        <v>516</v>
      </c>
    </row>
    <row r="47" spans="2:13" ht="27.75" customHeight="1" x14ac:dyDescent="0.15">
      <c r="B47" s="1206"/>
      <c r="C47" s="1207"/>
      <c r="D47" s="90"/>
      <c r="E47" s="1220" t="s">
        <v>31</v>
      </c>
      <c r="F47" s="1221"/>
      <c r="G47" s="1221"/>
      <c r="H47" s="1222"/>
      <c r="I47" s="86" t="s">
        <v>516</v>
      </c>
      <c r="J47" s="87" t="s">
        <v>516</v>
      </c>
      <c r="K47" s="87" t="s">
        <v>516</v>
      </c>
      <c r="L47" s="87" t="s">
        <v>516</v>
      </c>
      <c r="M47" s="88" t="s">
        <v>516</v>
      </c>
    </row>
    <row r="48" spans="2:13" ht="27.75" customHeight="1" x14ac:dyDescent="0.15">
      <c r="B48" s="1206"/>
      <c r="C48" s="1207"/>
      <c r="D48" s="85"/>
      <c r="E48" s="1210" t="s">
        <v>32</v>
      </c>
      <c r="F48" s="1210"/>
      <c r="G48" s="1210"/>
      <c r="H48" s="1211"/>
      <c r="I48" s="86" t="s">
        <v>516</v>
      </c>
      <c r="J48" s="87" t="s">
        <v>516</v>
      </c>
      <c r="K48" s="87" t="s">
        <v>516</v>
      </c>
      <c r="L48" s="87" t="s">
        <v>516</v>
      </c>
      <c r="M48" s="88" t="s">
        <v>516</v>
      </c>
    </row>
    <row r="49" spans="2:13" ht="27.75" customHeight="1" x14ac:dyDescent="0.15">
      <c r="B49" s="1208"/>
      <c r="C49" s="1209"/>
      <c r="D49" s="85"/>
      <c r="E49" s="1210" t="s">
        <v>33</v>
      </c>
      <c r="F49" s="1210"/>
      <c r="G49" s="1210"/>
      <c r="H49" s="1211"/>
      <c r="I49" s="86" t="s">
        <v>516</v>
      </c>
      <c r="J49" s="87" t="s">
        <v>516</v>
      </c>
      <c r="K49" s="87" t="s">
        <v>516</v>
      </c>
      <c r="L49" s="87" t="s">
        <v>516</v>
      </c>
      <c r="M49" s="88" t="s">
        <v>516</v>
      </c>
    </row>
    <row r="50" spans="2:13" ht="27.75" customHeight="1" x14ac:dyDescent="0.15">
      <c r="B50" s="1204" t="s">
        <v>34</v>
      </c>
      <c r="C50" s="1205"/>
      <c r="D50" s="91"/>
      <c r="E50" s="1210" t="s">
        <v>35</v>
      </c>
      <c r="F50" s="1210"/>
      <c r="G50" s="1210"/>
      <c r="H50" s="1211"/>
      <c r="I50" s="86">
        <v>9786</v>
      </c>
      <c r="J50" s="87">
        <v>10596</v>
      </c>
      <c r="K50" s="87">
        <v>12791</v>
      </c>
      <c r="L50" s="87">
        <v>13167</v>
      </c>
      <c r="M50" s="88">
        <v>14678</v>
      </c>
    </row>
    <row r="51" spans="2:13" ht="27.75" customHeight="1" x14ac:dyDescent="0.15">
      <c r="B51" s="1206"/>
      <c r="C51" s="1207"/>
      <c r="D51" s="85"/>
      <c r="E51" s="1210" t="s">
        <v>36</v>
      </c>
      <c r="F51" s="1210"/>
      <c r="G51" s="1210"/>
      <c r="H51" s="1211"/>
      <c r="I51" s="86">
        <v>18760</v>
      </c>
      <c r="J51" s="87">
        <v>18784</v>
      </c>
      <c r="K51" s="87">
        <v>20372</v>
      </c>
      <c r="L51" s="87">
        <v>21543</v>
      </c>
      <c r="M51" s="88">
        <v>20827</v>
      </c>
    </row>
    <row r="52" spans="2:13" ht="27.75" customHeight="1" x14ac:dyDescent="0.15">
      <c r="B52" s="1208"/>
      <c r="C52" s="1209"/>
      <c r="D52" s="85"/>
      <c r="E52" s="1210" t="s">
        <v>37</v>
      </c>
      <c r="F52" s="1210"/>
      <c r="G52" s="1210"/>
      <c r="H52" s="1211"/>
      <c r="I52" s="86">
        <v>55173</v>
      </c>
      <c r="J52" s="87">
        <v>55200</v>
      </c>
      <c r="K52" s="87">
        <v>54462</v>
      </c>
      <c r="L52" s="87">
        <v>53127</v>
      </c>
      <c r="M52" s="88">
        <v>52790</v>
      </c>
    </row>
    <row r="53" spans="2:13" ht="27.75" customHeight="1" thickBot="1" x14ac:dyDescent="0.2">
      <c r="B53" s="1212" t="s">
        <v>38</v>
      </c>
      <c r="C53" s="1213"/>
      <c r="D53" s="92"/>
      <c r="E53" s="1214" t="s">
        <v>39</v>
      </c>
      <c r="F53" s="1214"/>
      <c r="G53" s="1214"/>
      <c r="H53" s="1215"/>
      <c r="I53" s="93">
        <v>8474</v>
      </c>
      <c r="J53" s="94">
        <v>6925</v>
      </c>
      <c r="K53" s="94">
        <v>3852</v>
      </c>
      <c r="L53" s="94">
        <v>1960</v>
      </c>
      <c r="M53" s="95">
        <v>-458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CAhh1a8Bwe+ea4vRr+40H/J7vhlkH/qCtzk4MbRdJ1GMNDfGyUQ+aBAh+nqeaJdmreJ3NJWPkIhppa+kV3QBA==" saltValue="QV9cXiUjbnjWVS5Fwct9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31" t="s">
        <v>42</v>
      </c>
      <c r="D55" s="1231"/>
      <c r="E55" s="1232"/>
      <c r="F55" s="107">
        <v>5585</v>
      </c>
      <c r="G55" s="107">
        <v>5686</v>
      </c>
      <c r="H55" s="108">
        <v>5897</v>
      </c>
    </row>
    <row r="56" spans="2:8" ht="52.5" customHeight="1" x14ac:dyDescent="0.15">
      <c r="B56" s="109"/>
      <c r="C56" s="1233" t="s">
        <v>43</v>
      </c>
      <c r="D56" s="1233"/>
      <c r="E56" s="1234"/>
      <c r="F56" s="110" t="s">
        <v>516</v>
      </c>
      <c r="G56" s="110" t="s">
        <v>516</v>
      </c>
      <c r="H56" s="111" t="s">
        <v>516</v>
      </c>
    </row>
    <row r="57" spans="2:8" ht="53.25" customHeight="1" x14ac:dyDescent="0.15">
      <c r="B57" s="109"/>
      <c r="C57" s="1235" t="s">
        <v>44</v>
      </c>
      <c r="D57" s="1235"/>
      <c r="E57" s="1236"/>
      <c r="F57" s="112">
        <v>4768</v>
      </c>
      <c r="G57" s="112">
        <v>5255</v>
      </c>
      <c r="H57" s="113">
        <v>5241</v>
      </c>
    </row>
    <row r="58" spans="2:8" ht="45.75" customHeight="1" x14ac:dyDescent="0.15">
      <c r="B58" s="114"/>
      <c r="C58" s="1223" t="s">
        <v>573</v>
      </c>
      <c r="D58" s="1224"/>
      <c r="E58" s="1225"/>
      <c r="F58" s="115" t="s">
        <v>574</v>
      </c>
      <c r="G58" s="115">
        <v>1000</v>
      </c>
      <c r="H58" s="116">
        <v>1301</v>
      </c>
    </row>
    <row r="59" spans="2:8" ht="45.75" customHeight="1" x14ac:dyDescent="0.15">
      <c r="B59" s="114"/>
      <c r="C59" s="1223" t="s">
        <v>576</v>
      </c>
      <c r="D59" s="1224"/>
      <c r="E59" s="1225"/>
      <c r="F59" s="115">
        <v>1055</v>
      </c>
      <c r="G59" s="115">
        <v>1057</v>
      </c>
      <c r="H59" s="116">
        <v>1058</v>
      </c>
    </row>
    <row r="60" spans="2:8" ht="45.75" customHeight="1" x14ac:dyDescent="0.15">
      <c r="B60" s="114"/>
      <c r="C60" s="1223" t="s">
        <v>575</v>
      </c>
      <c r="D60" s="1224"/>
      <c r="E60" s="1225"/>
      <c r="F60" s="115">
        <v>1051</v>
      </c>
      <c r="G60" s="115">
        <v>1077</v>
      </c>
      <c r="H60" s="116">
        <v>1010</v>
      </c>
    </row>
    <row r="61" spans="2:8" ht="45.75" customHeight="1" x14ac:dyDescent="0.15">
      <c r="B61" s="114"/>
      <c r="C61" s="1223" t="s">
        <v>577</v>
      </c>
      <c r="D61" s="1224"/>
      <c r="E61" s="1225"/>
      <c r="F61" s="115">
        <v>1582</v>
      </c>
      <c r="G61" s="115">
        <v>984</v>
      </c>
      <c r="H61" s="116">
        <v>672</v>
      </c>
    </row>
    <row r="62" spans="2:8" ht="45.75" customHeight="1" thickBot="1" x14ac:dyDescent="0.2">
      <c r="B62" s="117"/>
      <c r="C62" s="1226" t="s">
        <v>578</v>
      </c>
      <c r="D62" s="1227"/>
      <c r="E62" s="1228"/>
      <c r="F62" s="118">
        <v>583</v>
      </c>
      <c r="G62" s="118">
        <v>585</v>
      </c>
      <c r="H62" s="119">
        <v>586</v>
      </c>
    </row>
    <row r="63" spans="2:8" ht="52.5" customHeight="1" thickBot="1" x14ac:dyDescent="0.2">
      <c r="B63" s="120"/>
      <c r="C63" s="1229" t="s">
        <v>45</v>
      </c>
      <c r="D63" s="1229"/>
      <c r="E63" s="1230"/>
      <c r="F63" s="121">
        <v>10354</v>
      </c>
      <c r="G63" s="121">
        <v>10941</v>
      </c>
      <c r="H63" s="122">
        <v>11138</v>
      </c>
    </row>
    <row r="64" spans="2:8" ht="15" customHeight="1" x14ac:dyDescent="0.15"/>
    <row r="65" ht="0" hidden="1" customHeight="1" x14ac:dyDescent="0.15"/>
    <row r="66" ht="0" hidden="1" customHeight="1" x14ac:dyDescent="0.15"/>
  </sheetData>
  <sheetProtection algorithmName="SHA-512" hashValue="jo9gTJPcbcpUyy4Ed8n3GWpHFtChnGCX0CIhPl7FazCRvcrKLgor33mLCZmpZ4fYmjll0VTsHmz2Y/rQEEXNnA==" saltValue="JwaDcw5NjfotTpBaCMjb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866E4-523D-44D6-9922-C79CEA254DA9}">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602</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602</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603</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604</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605</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606</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558</v>
      </c>
      <c r="BQ50" s="1271"/>
      <c r="BR50" s="1271"/>
      <c r="BS50" s="1271"/>
      <c r="BT50" s="1271"/>
      <c r="BU50" s="1271"/>
      <c r="BV50" s="1271"/>
      <c r="BW50" s="1271"/>
      <c r="BX50" s="1271" t="s">
        <v>559</v>
      </c>
      <c r="BY50" s="1271"/>
      <c r="BZ50" s="1271"/>
      <c r="CA50" s="1271"/>
      <c r="CB50" s="1271"/>
      <c r="CC50" s="1271"/>
      <c r="CD50" s="1271"/>
      <c r="CE50" s="1271"/>
      <c r="CF50" s="1271" t="s">
        <v>560</v>
      </c>
      <c r="CG50" s="1271"/>
      <c r="CH50" s="1271"/>
      <c r="CI50" s="1271"/>
      <c r="CJ50" s="1271"/>
      <c r="CK50" s="1271"/>
      <c r="CL50" s="1271"/>
      <c r="CM50" s="1271"/>
      <c r="CN50" s="1271" t="s">
        <v>561</v>
      </c>
      <c r="CO50" s="1271"/>
      <c r="CP50" s="1271"/>
      <c r="CQ50" s="1271"/>
      <c r="CR50" s="1271"/>
      <c r="CS50" s="1271"/>
      <c r="CT50" s="1271"/>
      <c r="CU50" s="1271"/>
      <c r="CV50" s="1271" t="s">
        <v>562</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607</v>
      </c>
      <c r="AO51" s="1275"/>
      <c r="AP51" s="1275"/>
      <c r="AQ51" s="1275"/>
      <c r="AR51" s="1275"/>
      <c r="AS51" s="1275"/>
      <c r="AT51" s="1275"/>
      <c r="AU51" s="1275"/>
      <c r="AV51" s="1275"/>
      <c r="AW51" s="1275"/>
      <c r="AX51" s="1275"/>
      <c r="AY51" s="1275"/>
      <c r="AZ51" s="1275"/>
      <c r="BA51" s="1275"/>
      <c r="BB51" s="1275" t="s">
        <v>608</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11.5</v>
      </c>
      <c r="CG51" s="1277"/>
      <c r="CH51" s="1277"/>
      <c r="CI51" s="1277"/>
      <c r="CJ51" s="1277"/>
      <c r="CK51" s="1277"/>
      <c r="CL51" s="1277"/>
      <c r="CM51" s="1277"/>
      <c r="CN51" s="1277">
        <v>5.9</v>
      </c>
      <c r="CO51" s="1277"/>
      <c r="CP51" s="1277"/>
      <c r="CQ51" s="1277"/>
      <c r="CR51" s="1277"/>
      <c r="CS51" s="1277"/>
      <c r="CT51" s="1277"/>
      <c r="CU51" s="1277"/>
      <c r="CV51" s="1277"/>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609</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62</v>
      </c>
      <c r="CG53" s="1277"/>
      <c r="CH53" s="1277"/>
      <c r="CI53" s="1277"/>
      <c r="CJ53" s="1277"/>
      <c r="CK53" s="1277"/>
      <c r="CL53" s="1277"/>
      <c r="CM53" s="1277"/>
      <c r="CN53" s="1277">
        <v>55.6</v>
      </c>
      <c r="CO53" s="1277"/>
      <c r="CP53" s="1277"/>
      <c r="CQ53" s="1277"/>
      <c r="CR53" s="1277"/>
      <c r="CS53" s="1277"/>
      <c r="CT53" s="1277"/>
      <c r="CU53" s="1277"/>
      <c r="CV53" s="1277">
        <v>57.3</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610</v>
      </c>
      <c r="AO55" s="1271"/>
      <c r="AP55" s="1271"/>
      <c r="AQ55" s="1271"/>
      <c r="AR55" s="1271"/>
      <c r="AS55" s="1271"/>
      <c r="AT55" s="1271"/>
      <c r="AU55" s="1271"/>
      <c r="AV55" s="1271"/>
      <c r="AW55" s="1271"/>
      <c r="AX55" s="1271"/>
      <c r="AY55" s="1271"/>
      <c r="AZ55" s="1271"/>
      <c r="BA55" s="1271"/>
      <c r="BB55" s="1275" t="s">
        <v>608</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37.4</v>
      </c>
      <c r="CG55" s="1277"/>
      <c r="CH55" s="1277"/>
      <c r="CI55" s="1277"/>
      <c r="CJ55" s="1277"/>
      <c r="CK55" s="1277"/>
      <c r="CL55" s="1277"/>
      <c r="CM55" s="1277"/>
      <c r="CN55" s="1277">
        <v>31</v>
      </c>
      <c r="CO55" s="1277"/>
      <c r="CP55" s="1277"/>
      <c r="CQ55" s="1277"/>
      <c r="CR55" s="1277"/>
      <c r="CS55" s="1277"/>
      <c r="CT55" s="1277"/>
      <c r="CU55" s="1277"/>
      <c r="CV55" s="1277">
        <v>30</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609</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54.4</v>
      </c>
      <c r="CG57" s="1277"/>
      <c r="CH57" s="1277"/>
      <c r="CI57" s="1277"/>
      <c r="CJ57" s="1277"/>
      <c r="CK57" s="1277"/>
      <c r="CL57" s="1277"/>
      <c r="CM57" s="1277"/>
      <c r="CN57" s="1277">
        <v>57.4</v>
      </c>
      <c r="CO57" s="1277"/>
      <c r="CP57" s="1277"/>
      <c r="CQ57" s="1277"/>
      <c r="CR57" s="1277"/>
      <c r="CS57" s="1277"/>
      <c r="CT57" s="1277"/>
      <c r="CU57" s="1277"/>
      <c r="CV57" s="1277">
        <v>59.4</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611</v>
      </c>
    </row>
    <row r="64" spans="1:109" x14ac:dyDescent="0.15">
      <c r="B64" s="1246"/>
      <c r="G64" s="1253"/>
      <c r="I64" s="1287"/>
      <c r="J64" s="1287"/>
      <c r="K64" s="1287"/>
      <c r="L64" s="1287"/>
      <c r="M64" s="1287"/>
      <c r="N64" s="1288"/>
      <c r="AM64" s="1253"/>
      <c r="AN64" s="1253" t="s">
        <v>604</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612</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606</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558</v>
      </c>
      <c r="BQ72" s="1271"/>
      <c r="BR72" s="1271"/>
      <c r="BS72" s="1271"/>
      <c r="BT72" s="1271"/>
      <c r="BU72" s="1271"/>
      <c r="BV72" s="1271"/>
      <c r="BW72" s="1271"/>
      <c r="BX72" s="1271" t="s">
        <v>559</v>
      </c>
      <c r="BY72" s="1271"/>
      <c r="BZ72" s="1271"/>
      <c r="CA72" s="1271"/>
      <c r="CB72" s="1271"/>
      <c r="CC72" s="1271"/>
      <c r="CD72" s="1271"/>
      <c r="CE72" s="1271"/>
      <c r="CF72" s="1271" t="s">
        <v>560</v>
      </c>
      <c r="CG72" s="1271"/>
      <c r="CH72" s="1271"/>
      <c r="CI72" s="1271"/>
      <c r="CJ72" s="1271"/>
      <c r="CK72" s="1271"/>
      <c r="CL72" s="1271"/>
      <c r="CM72" s="1271"/>
      <c r="CN72" s="1271" t="s">
        <v>561</v>
      </c>
      <c r="CO72" s="1271"/>
      <c r="CP72" s="1271"/>
      <c r="CQ72" s="1271"/>
      <c r="CR72" s="1271"/>
      <c r="CS72" s="1271"/>
      <c r="CT72" s="1271"/>
      <c r="CU72" s="1271"/>
      <c r="CV72" s="1271" t="s">
        <v>562</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607</v>
      </c>
      <c r="AO73" s="1275"/>
      <c r="AP73" s="1275"/>
      <c r="AQ73" s="1275"/>
      <c r="AR73" s="1275"/>
      <c r="AS73" s="1275"/>
      <c r="AT73" s="1275"/>
      <c r="AU73" s="1275"/>
      <c r="AV73" s="1275"/>
      <c r="AW73" s="1275"/>
      <c r="AX73" s="1275"/>
      <c r="AY73" s="1275"/>
      <c r="AZ73" s="1275"/>
      <c r="BA73" s="1275"/>
      <c r="BB73" s="1275" t="s">
        <v>608</v>
      </c>
      <c r="BC73" s="1275"/>
      <c r="BD73" s="1275"/>
      <c r="BE73" s="1275"/>
      <c r="BF73" s="1275"/>
      <c r="BG73" s="1275"/>
      <c r="BH73" s="1275"/>
      <c r="BI73" s="1275"/>
      <c r="BJ73" s="1275"/>
      <c r="BK73" s="1275"/>
      <c r="BL73" s="1275"/>
      <c r="BM73" s="1275"/>
      <c r="BN73" s="1275"/>
      <c r="BO73" s="1275"/>
      <c r="BP73" s="1277">
        <v>25.9</v>
      </c>
      <c r="BQ73" s="1277"/>
      <c r="BR73" s="1277"/>
      <c r="BS73" s="1277"/>
      <c r="BT73" s="1277"/>
      <c r="BU73" s="1277"/>
      <c r="BV73" s="1277"/>
      <c r="BW73" s="1277"/>
      <c r="BX73" s="1277">
        <v>21.4</v>
      </c>
      <c r="BY73" s="1277"/>
      <c r="BZ73" s="1277"/>
      <c r="CA73" s="1277"/>
      <c r="CB73" s="1277"/>
      <c r="CC73" s="1277"/>
      <c r="CD73" s="1277"/>
      <c r="CE73" s="1277"/>
      <c r="CF73" s="1277">
        <v>11.5</v>
      </c>
      <c r="CG73" s="1277"/>
      <c r="CH73" s="1277"/>
      <c r="CI73" s="1277"/>
      <c r="CJ73" s="1277"/>
      <c r="CK73" s="1277"/>
      <c r="CL73" s="1277"/>
      <c r="CM73" s="1277"/>
      <c r="CN73" s="1277">
        <v>5.9</v>
      </c>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613</v>
      </c>
      <c r="BC75" s="1275"/>
      <c r="BD75" s="1275"/>
      <c r="BE75" s="1275"/>
      <c r="BF75" s="1275"/>
      <c r="BG75" s="1275"/>
      <c r="BH75" s="1275"/>
      <c r="BI75" s="1275"/>
      <c r="BJ75" s="1275"/>
      <c r="BK75" s="1275"/>
      <c r="BL75" s="1275"/>
      <c r="BM75" s="1275"/>
      <c r="BN75" s="1275"/>
      <c r="BO75" s="1275"/>
      <c r="BP75" s="1277">
        <v>8</v>
      </c>
      <c r="BQ75" s="1277"/>
      <c r="BR75" s="1277"/>
      <c r="BS75" s="1277"/>
      <c r="BT75" s="1277"/>
      <c r="BU75" s="1277"/>
      <c r="BV75" s="1277"/>
      <c r="BW75" s="1277"/>
      <c r="BX75" s="1277">
        <v>6.9</v>
      </c>
      <c r="BY75" s="1277"/>
      <c r="BZ75" s="1277"/>
      <c r="CA75" s="1277"/>
      <c r="CB75" s="1277"/>
      <c r="CC75" s="1277"/>
      <c r="CD75" s="1277"/>
      <c r="CE75" s="1277"/>
      <c r="CF75" s="1277">
        <v>6.2</v>
      </c>
      <c r="CG75" s="1277"/>
      <c r="CH75" s="1277"/>
      <c r="CI75" s="1277"/>
      <c r="CJ75" s="1277"/>
      <c r="CK75" s="1277"/>
      <c r="CL75" s="1277"/>
      <c r="CM75" s="1277"/>
      <c r="CN75" s="1277">
        <v>5.4</v>
      </c>
      <c r="CO75" s="1277"/>
      <c r="CP75" s="1277"/>
      <c r="CQ75" s="1277"/>
      <c r="CR75" s="1277"/>
      <c r="CS75" s="1277"/>
      <c r="CT75" s="1277"/>
      <c r="CU75" s="1277"/>
      <c r="CV75" s="1277">
        <v>4.4000000000000004</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610</v>
      </c>
      <c r="AO77" s="1271"/>
      <c r="AP77" s="1271"/>
      <c r="AQ77" s="1271"/>
      <c r="AR77" s="1271"/>
      <c r="AS77" s="1271"/>
      <c r="AT77" s="1271"/>
      <c r="AU77" s="1271"/>
      <c r="AV77" s="1271"/>
      <c r="AW77" s="1271"/>
      <c r="AX77" s="1271"/>
      <c r="AY77" s="1271"/>
      <c r="AZ77" s="1271"/>
      <c r="BA77" s="1271"/>
      <c r="BB77" s="1275" t="s">
        <v>608</v>
      </c>
      <c r="BC77" s="1275"/>
      <c r="BD77" s="1275"/>
      <c r="BE77" s="1275"/>
      <c r="BF77" s="1275"/>
      <c r="BG77" s="1275"/>
      <c r="BH77" s="1275"/>
      <c r="BI77" s="1275"/>
      <c r="BJ77" s="1275"/>
      <c r="BK77" s="1275"/>
      <c r="BL77" s="1275"/>
      <c r="BM77" s="1275"/>
      <c r="BN77" s="1275"/>
      <c r="BO77" s="1275"/>
      <c r="BP77" s="1277">
        <v>49.8</v>
      </c>
      <c r="BQ77" s="1277"/>
      <c r="BR77" s="1277"/>
      <c r="BS77" s="1277"/>
      <c r="BT77" s="1277"/>
      <c r="BU77" s="1277"/>
      <c r="BV77" s="1277"/>
      <c r="BW77" s="1277"/>
      <c r="BX77" s="1277">
        <v>45.1</v>
      </c>
      <c r="BY77" s="1277"/>
      <c r="BZ77" s="1277"/>
      <c r="CA77" s="1277"/>
      <c r="CB77" s="1277"/>
      <c r="CC77" s="1277"/>
      <c r="CD77" s="1277"/>
      <c r="CE77" s="1277"/>
      <c r="CF77" s="1277">
        <v>37.4</v>
      </c>
      <c r="CG77" s="1277"/>
      <c r="CH77" s="1277"/>
      <c r="CI77" s="1277"/>
      <c r="CJ77" s="1277"/>
      <c r="CK77" s="1277"/>
      <c r="CL77" s="1277"/>
      <c r="CM77" s="1277"/>
      <c r="CN77" s="1277">
        <v>31</v>
      </c>
      <c r="CO77" s="1277"/>
      <c r="CP77" s="1277"/>
      <c r="CQ77" s="1277"/>
      <c r="CR77" s="1277"/>
      <c r="CS77" s="1277"/>
      <c r="CT77" s="1277"/>
      <c r="CU77" s="1277"/>
      <c r="CV77" s="1277">
        <v>30</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613</v>
      </c>
      <c r="BC79" s="1275"/>
      <c r="BD79" s="1275"/>
      <c r="BE79" s="1275"/>
      <c r="BF79" s="1275"/>
      <c r="BG79" s="1275"/>
      <c r="BH79" s="1275"/>
      <c r="BI79" s="1275"/>
      <c r="BJ79" s="1275"/>
      <c r="BK79" s="1275"/>
      <c r="BL79" s="1275"/>
      <c r="BM79" s="1275"/>
      <c r="BN79" s="1275"/>
      <c r="BO79" s="1275"/>
      <c r="BP79" s="1277">
        <v>7.7</v>
      </c>
      <c r="BQ79" s="1277"/>
      <c r="BR79" s="1277"/>
      <c r="BS79" s="1277"/>
      <c r="BT79" s="1277"/>
      <c r="BU79" s="1277"/>
      <c r="BV79" s="1277"/>
      <c r="BW79" s="1277"/>
      <c r="BX79" s="1277">
        <v>7.1</v>
      </c>
      <c r="BY79" s="1277"/>
      <c r="BZ79" s="1277"/>
      <c r="CA79" s="1277"/>
      <c r="CB79" s="1277"/>
      <c r="CC79" s="1277"/>
      <c r="CD79" s="1277"/>
      <c r="CE79" s="1277"/>
      <c r="CF79" s="1277">
        <v>6.3</v>
      </c>
      <c r="CG79" s="1277"/>
      <c r="CH79" s="1277"/>
      <c r="CI79" s="1277"/>
      <c r="CJ79" s="1277"/>
      <c r="CK79" s="1277"/>
      <c r="CL79" s="1277"/>
      <c r="CM79" s="1277"/>
      <c r="CN79" s="1277">
        <v>5.2</v>
      </c>
      <c r="CO79" s="1277"/>
      <c r="CP79" s="1277"/>
      <c r="CQ79" s="1277"/>
      <c r="CR79" s="1277"/>
      <c r="CS79" s="1277"/>
      <c r="CT79" s="1277"/>
      <c r="CU79" s="1277"/>
      <c r="CV79" s="1277">
        <v>5</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5W7tiAbFbE2CUVEDPW7yM/f/mnluUkorvwGXobVi8KWVj3lfzkBZe8AIIo/mAiEzAgmYArXF9RmeT7EQDouvg==" saltValue="ZYOlxcFhAUbkkuAXFU8F3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BA2A4-9DAA-402E-B617-63C376324B90}">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on3+VqOlGXLXbdDLNyo7zc3XE9snZhwuRIdnpB4N831XKYU5VJamxvNYAMT4CJPlJ6vCfxi/m2R1sGtKoNHmQ==" saltValue="tAOIoaG8pgzYGw7L486MY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2BBB9-56D6-4EF5-8D24-1255755D2776}">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GQ8/ZsgmoYBc16g9OveuaZZnhtVFc7ZCDMgfwezF3A4IGDiW7TV6x+iJOWNX8lj1r1ORDHvUCgnJKvs2tCvWQ==" saltValue="WLWA7NZmwQ6MkNXMA7iUh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555</v>
      </c>
      <c r="G2" s="136"/>
      <c r="H2" s="137"/>
    </row>
    <row r="3" spans="1:8" x14ac:dyDescent="0.15">
      <c r="A3" s="133" t="s">
        <v>548</v>
      </c>
      <c r="B3" s="138"/>
      <c r="C3" s="139"/>
      <c r="D3" s="140">
        <v>37353</v>
      </c>
      <c r="E3" s="141"/>
      <c r="F3" s="142">
        <v>41235</v>
      </c>
      <c r="G3" s="143"/>
      <c r="H3" s="144"/>
    </row>
    <row r="4" spans="1:8" x14ac:dyDescent="0.15">
      <c r="A4" s="145"/>
      <c r="B4" s="146"/>
      <c r="C4" s="147"/>
      <c r="D4" s="148">
        <v>23418</v>
      </c>
      <c r="E4" s="149"/>
      <c r="F4" s="150">
        <v>22086</v>
      </c>
      <c r="G4" s="151"/>
      <c r="H4" s="152"/>
    </row>
    <row r="5" spans="1:8" x14ac:dyDescent="0.15">
      <c r="A5" s="133" t="s">
        <v>550</v>
      </c>
      <c r="B5" s="138"/>
      <c r="C5" s="139"/>
      <c r="D5" s="140">
        <v>48732</v>
      </c>
      <c r="E5" s="141"/>
      <c r="F5" s="142">
        <v>41862</v>
      </c>
      <c r="G5" s="143"/>
      <c r="H5" s="144"/>
    </row>
    <row r="6" spans="1:8" x14ac:dyDescent="0.15">
      <c r="A6" s="145"/>
      <c r="B6" s="146"/>
      <c r="C6" s="147"/>
      <c r="D6" s="148">
        <v>26975</v>
      </c>
      <c r="E6" s="149"/>
      <c r="F6" s="150">
        <v>23710</v>
      </c>
      <c r="G6" s="151"/>
      <c r="H6" s="152"/>
    </row>
    <row r="7" spans="1:8" x14ac:dyDescent="0.15">
      <c r="A7" s="133" t="s">
        <v>551</v>
      </c>
      <c r="B7" s="138"/>
      <c r="C7" s="139"/>
      <c r="D7" s="140">
        <v>37935</v>
      </c>
      <c r="E7" s="141"/>
      <c r="F7" s="142">
        <v>43554</v>
      </c>
      <c r="G7" s="143"/>
      <c r="H7" s="144"/>
    </row>
    <row r="8" spans="1:8" x14ac:dyDescent="0.15">
      <c r="A8" s="145"/>
      <c r="B8" s="146"/>
      <c r="C8" s="147"/>
      <c r="D8" s="148">
        <v>18536</v>
      </c>
      <c r="E8" s="149"/>
      <c r="F8" s="150">
        <v>24811</v>
      </c>
      <c r="G8" s="151"/>
      <c r="H8" s="152"/>
    </row>
    <row r="9" spans="1:8" x14ac:dyDescent="0.15">
      <c r="A9" s="133" t="s">
        <v>552</v>
      </c>
      <c r="B9" s="138"/>
      <c r="C9" s="139"/>
      <c r="D9" s="140">
        <v>36374</v>
      </c>
      <c r="E9" s="141"/>
      <c r="F9" s="142">
        <v>42581</v>
      </c>
      <c r="G9" s="143"/>
      <c r="H9" s="144"/>
    </row>
    <row r="10" spans="1:8" x14ac:dyDescent="0.15">
      <c r="A10" s="145"/>
      <c r="B10" s="146"/>
      <c r="C10" s="147"/>
      <c r="D10" s="148">
        <v>21452</v>
      </c>
      <c r="E10" s="149"/>
      <c r="F10" s="150">
        <v>24354</v>
      </c>
      <c r="G10" s="151"/>
      <c r="H10" s="152"/>
    </row>
    <row r="11" spans="1:8" x14ac:dyDescent="0.15">
      <c r="A11" s="133" t="s">
        <v>553</v>
      </c>
      <c r="B11" s="138"/>
      <c r="C11" s="139"/>
      <c r="D11" s="140">
        <v>36580</v>
      </c>
      <c r="E11" s="141"/>
      <c r="F11" s="142">
        <v>45426</v>
      </c>
      <c r="G11" s="143"/>
      <c r="H11" s="144"/>
    </row>
    <row r="12" spans="1:8" x14ac:dyDescent="0.15">
      <c r="A12" s="145"/>
      <c r="B12" s="146"/>
      <c r="C12" s="153"/>
      <c r="D12" s="148">
        <v>19708</v>
      </c>
      <c r="E12" s="149"/>
      <c r="F12" s="150">
        <v>24508</v>
      </c>
      <c r="G12" s="151"/>
      <c r="H12" s="152"/>
    </row>
    <row r="13" spans="1:8" x14ac:dyDescent="0.15">
      <c r="A13" s="133"/>
      <c r="B13" s="138"/>
      <c r="C13" s="154"/>
      <c r="D13" s="155">
        <v>39395</v>
      </c>
      <c r="E13" s="156"/>
      <c r="F13" s="157">
        <v>42932</v>
      </c>
      <c r="G13" s="158"/>
      <c r="H13" s="144"/>
    </row>
    <row r="14" spans="1:8" x14ac:dyDescent="0.15">
      <c r="A14" s="145"/>
      <c r="B14" s="146"/>
      <c r="C14" s="147"/>
      <c r="D14" s="148">
        <v>22018</v>
      </c>
      <c r="E14" s="149"/>
      <c r="F14" s="150">
        <v>23894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9.7100000000000009</v>
      </c>
      <c r="C19" s="159">
        <f>ROUND(VALUE(SUBSTITUTE(実質収支比率等に係る経年分析!G$48,"▲","-")),2)</f>
        <v>9.83</v>
      </c>
      <c r="D19" s="159">
        <f>ROUND(VALUE(SUBSTITUTE(実質収支比率等に係る経年分析!H$48,"▲","-")),2)</f>
        <v>10.45</v>
      </c>
      <c r="E19" s="159">
        <f>ROUND(VALUE(SUBSTITUTE(実質収支比率等に係る経年分析!I$48,"▲","-")),2)</f>
        <v>9.58</v>
      </c>
      <c r="F19" s="159">
        <f>ROUND(VALUE(SUBSTITUTE(実質収支比率等に係る経年分析!J$48,"▲","-")),2)</f>
        <v>10.14</v>
      </c>
    </row>
    <row r="20" spans="1:11" x14ac:dyDescent="0.15">
      <c r="A20" s="159" t="s">
        <v>49</v>
      </c>
      <c r="B20" s="159">
        <f>ROUND(VALUE(SUBSTITUTE(実質収支比率等に係る経年分析!F$47,"▲","-")),2)</f>
        <v>10.06</v>
      </c>
      <c r="C20" s="159">
        <f>ROUND(VALUE(SUBSTITUTE(実質収支比率等に係る経年分析!G$47,"▲","-")),2)</f>
        <v>12.55</v>
      </c>
      <c r="D20" s="159">
        <f>ROUND(VALUE(SUBSTITUTE(実質収支比率等に係る経年分析!H$47,"▲","-")),2)</f>
        <v>14.93</v>
      </c>
      <c r="E20" s="159">
        <f>ROUND(VALUE(SUBSTITUTE(実質収支比率等に係る経年分析!I$47,"▲","-")),2)</f>
        <v>15.18</v>
      </c>
      <c r="F20" s="159">
        <f>ROUND(VALUE(SUBSTITUTE(実質収支比率等に係る経年分析!J$47,"▲","-")),2)</f>
        <v>15.54</v>
      </c>
    </row>
    <row r="21" spans="1:11" x14ac:dyDescent="0.15">
      <c r="A21" s="159" t="s">
        <v>50</v>
      </c>
      <c r="B21" s="159">
        <f>IF(ISNUMBER(VALUE(SUBSTITUTE(実質収支比率等に係る経年分析!F$49,"▲","-"))),ROUND(VALUE(SUBSTITUTE(実質収支比率等に係る経年分析!F$49,"▲","-")),2),NA())</f>
        <v>1.66</v>
      </c>
      <c r="C21" s="159">
        <f>IF(ISNUMBER(VALUE(SUBSTITUTE(実質収支比率等に係る経年分析!G$49,"▲","-"))),ROUND(VALUE(SUBSTITUTE(実質収支比率等に係る経年分析!G$49,"▲","-")),2),NA())</f>
        <v>4.4000000000000004</v>
      </c>
      <c r="D21" s="159">
        <f>IF(ISNUMBER(VALUE(SUBSTITUTE(実質収支比率等に係る経年分析!H$49,"▲","-"))),ROUND(VALUE(SUBSTITUTE(実質収支比率等に係る経年分析!H$49,"▲","-")),2),NA())</f>
        <v>3.34</v>
      </c>
      <c r="E21" s="159">
        <f>IF(ISNUMBER(VALUE(SUBSTITUTE(実質収支比率等に係る経年分析!I$49,"▲","-"))),ROUND(VALUE(SUBSTITUTE(実質収支比率等に係る経年分析!I$49,"▲","-")),2),NA())</f>
        <v>0.05</v>
      </c>
      <c r="F21" s="159">
        <f>IF(ISNUMBER(VALUE(SUBSTITUTE(実質収支比率等に係る経年分析!J$49,"▲","-"))),ROUND(VALUE(SUBSTITUTE(実質収支比率等に係る経年分析!J$49,"▲","-")),2),NA())</f>
        <v>2.38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0.91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1.48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2.31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0.25</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小田原城天守閣事業特別会計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0.48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0.19</v>
      </c>
    </row>
    <row r="30" spans="1:11" x14ac:dyDescent="0.15">
      <c r="A30" s="160" t="str">
        <f>IF(連結実質赤字比率に係る赤字・黒字の構成分析!C$40="",NA(),連結実質赤字比率に係る赤字・黒字の構成分析!C$40)</f>
        <v>競輪事業特別会計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0.92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1.67</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0.99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0.85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0.41</v>
      </c>
    </row>
    <row r="31" spans="1:11" x14ac:dyDescent="0.15">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0.86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0.96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0.79</v>
      </c>
    </row>
    <row r="32" spans="1:11" x14ac:dyDescent="0.15">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1.19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1.49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2.2000000000000002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1.46</v>
      </c>
    </row>
    <row r="33" spans="1:16" x14ac:dyDescent="0.15">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2.85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3.47</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7.12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6.15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5.44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5.66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6.47</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5.17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7.25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6.71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7.74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9.48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9.5500000000000007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10.38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9.48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10.07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6562</v>
      </c>
      <c r="E42" s="161"/>
      <c r="F42" s="161"/>
      <c r="G42" s="161">
        <f>'実質公債費比率（分子）の構造'!L$52</f>
        <v>6664</v>
      </c>
      <c r="H42" s="161"/>
      <c r="I42" s="161"/>
      <c r="J42" s="161">
        <f>'実質公債費比率（分子）の構造'!M$52</f>
        <v>6297</v>
      </c>
      <c r="K42" s="161"/>
      <c r="L42" s="161"/>
      <c r="M42" s="161">
        <f>'実質公債費比率（分子）の構造'!N$52</f>
        <v>6061</v>
      </c>
      <c r="N42" s="161"/>
      <c r="O42" s="161"/>
      <c r="P42" s="161">
        <f>'実質公債費比率（分子）の構造'!O$52</f>
        <v>6259</v>
      </c>
    </row>
    <row r="43" spans="1:16" x14ac:dyDescent="0.15">
      <c r="A43" s="161" t="s">
        <v>58</v>
      </c>
      <c r="B43" s="161" t="str">
        <f>'実質公債費比率（分子）の構造'!K$51</f>
        <v>-</v>
      </c>
      <c r="C43" s="161"/>
      <c r="D43" s="161"/>
      <c r="E43" s="161">
        <f>'実質公債費比率（分子）の構造'!L$51</f>
        <v>0</v>
      </c>
      <c r="F43" s="161"/>
      <c r="G43" s="161"/>
      <c r="H43" s="161" t="str">
        <f>'実質公債費比率（分子）の構造'!M$51</f>
        <v>-</v>
      </c>
      <c r="I43" s="161"/>
      <c r="J43" s="161"/>
      <c r="K43" s="161">
        <f>'実質公債費比率（分子）の構造'!N$51</f>
        <v>0</v>
      </c>
      <c r="L43" s="161"/>
      <c r="M43" s="161"/>
      <c r="N43" s="161" t="str">
        <f>'実質公債費比率（分子）の構造'!O$51</f>
        <v>-</v>
      </c>
      <c r="O43" s="161"/>
      <c r="P43" s="161"/>
    </row>
    <row r="44" spans="1:16" x14ac:dyDescent="0.15">
      <c r="A44" s="161" t="s">
        <v>59</v>
      </c>
      <c r="B44" s="161">
        <f>'実質公債費比率（分子）の構造'!K$50</f>
        <v>560</v>
      </c>
      <c r="C44" s="161"/>
      <c r="D44" s="161"/>
      <c r="E44" s="161">
        <f>'実質公債費比率（分子）の構造'!L$50</f>
        <v>631</v>
      </c>
      <c r="F44" s="161"/>
      <c r="G44" s="161"/>
      <c r="H44" s="161">
        <f>'実質公債費比率（分子）の構造'!M$50</f>
        <v>542</v>
      </c>
      <c r="I44" s="161"/>
      <c r="J44" s="161"/>
      <c r="K44" s="161">
        <f>'実質公債費比率（分子）の構造'!N$50</f>
        <v>749</v>
      </c>
      <c r="L44" s="161"/>
      <c r="M44" s="161"/>
      <c r="N44" s="161">
        <f>'実質公債費比率（分子）の構造'!O$50</f>
        <v>637</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2149</v>
      </c>
      <c r="C46" s="161"/>
      <c r="D46" s="161"/>
      <c r="E46" s="161">
        <f>'実質公債費比率（分子）の構造'!L$48</f>
        <v>2160</v>
      </c>
      <c r="F46" s="161"/>
      <c r="G46" s="161"/>
      <c r="H46" s="161">
        <f>'実質公債費比率（分子）の構造'!M$48</f>
        <v>2258</v>
      </c>
      <c r="I46" s="161"/>
      <c r="J46" s="161"/>
      <c r="K46" s="161">
        <f>'実質公債費比率（分子）の構造'!N$48</f>
        <v>1867</v>
      </c>
      <c r="L46" s="161"/>
      <c r="M46" s="161"/>
      <c r="N46" s="161">
        <f>'実質公債費比率（分子）の構造'!O$48</f>
        <v>1832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6132</v>
      </c>
      <c r="C49" s="161"/>
      <c r="D49" s="161"/>
      <c r="E49" s="161">
        <f>'実質公債費比率（分子）の構造'!L$45</f>
        <v>5754</v>
      </c>
      <c r="F49" s="161"/>
      <c r="G49" s="161"/>
      <c r="H49" s="161">
        <f>'実質公債費比率（分子）の構造'!M$45</f>
        <v>5460</v>
      </c>
      <c r="I49" s="161"/>
      <c r="J49" s="161"/>
      <c r="K49" s="161">
        <f>'実質公債費比率（分子）の構造'!N$45</f>
        <v>4971</v>
      </c>
      <c r="L49" s="161"/>
      <c r="M49" s="161"/>
      <c r="N49" s="161">
        <f>'実質公債費比率（分子）の構造'!O$45</f>
        <v>4772</v>
      </c>
      <c r="O49" s="161"/>
      <c r="P49" s="161"/>
    </row>
    <row r="50" spans="1:16" x14ac:dyDescent="0.15">
      <c r="A50" s="161" t="s">
        <v>65</v>
      </c>
      <c r="B50" s="161" t="e">
        <f>NA()</f>
        <v>#N/A</v>
      </c>
      <c r="C50" s="161">
        <f>IF(ISNUMBER('実質公債費比率（分子）の構造'!K$53),'実質公債費比率（分子）の構造'!K$53,NA())</f>
        <v>2279</v>
      </c>
      <c r="D50" s="161" t="e">
        <f>NA()</f>
        <v>#N/A</v>
      </c>
      <c r="E50" s="161" t="e">
        <f>NA()</f>
        <v>#N/A</v>
      </c>
      <c r="F50" s="161">
        <f>IF(ISNUMBER('実質公債費比率（分子）の構造'!L$53),'実質公債費比率（分子）の構造'!L$53,NA())</f>
        <v>1881</v>
      </c>
      <c r="G50" s="161" t="e">
        <f>NA()</f>
        <v>#N/A</v>
      </c>
      <c r="H50" s="161" t="e">
        <f>NA()</f>
        <v>#N/A</v>
      </c>
      <c r="I50" s="161">
        <f>IF(ISNUMBER('実質公債費比率（分子）の構造'!M$53),'実質公債費比率（分子）の構造'!M$53,NA())</f>
        <v>1963</v>
      </c>
      <c r="J50" s="161" t="e">
        <f>NA()</f>
        <v>#N/A</v>
      </c>
      <c r="K50" s="161" t="e">
        <f>NA()</f>
        <v>#N/A</v>
      </c>
      <c r="L50" s="161">
        <f>IF(ISNUMBER('実質公債費比率（分子）の構造'!N$53),'実質公債費比率（分子）の構造'!N$53,NA())</f>
        <v>1526</v>
      </c>
      <c r="M50" s="161" t="e">
        <f>NA()</f>
        <v>#N/A</v>
      </c>
      <c r="N50" s="161" t="e">
        <f>NA()</f>
        <v>#N/A</v>
      </c>
      <c r="O50" s="161">
        <f>IF(ISNUMBER('実質公債費比率（分子）の構造'!O$53),'実質公債費比率（分子）の構造'!O$53,NA())</f>
        <v>982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55173</v>
      </c>
      <c r="E56" s="160"/>
      <c r="F56" s="160"/>
      <c r="G56" s="160">
        <f>'将来負担比率（分子）の構造'!J$52</f>
        <v>55200</v>
      </c>
      <c r="H56" s="160"/>
      <c r="I56" s="160"/>
      <c r="J56" s="160">
        <f>'将来負担比率（分子）の構造'!K$52</f>
        <v>54462</v>
      </c>
      <c r="K56" s="160"/>
      <c r="L56" s="160"/>
      <c r="M56" s="160">
        <f>'将来負担比率（分子）の構造'!L$52</f>
        <v>53127</v>
      </c>
      <c r="N56" s="160"/>
      <c r="O56" s="160"/>
      <c r="P56" s="160">
        <f>'将来負担比率（分子）の構造'!M$52</f>
        <v>52790</v>
      </c>
    </row>
    <row r="57" spans="1:16" x14ac:dyDescent="0.15">
      <c r="A57" s="160" t="s">
        <v>36</v>
      </c>
      <c r="B57" s="160"/>
      <c r="C57" s="160"/>
      <c r="D57" s="160">
        <f>'将来負担比率（分子）の構造'!I$51</f>
        <v>18760</v>
      </c>
      <c r="E57" s="160"/>
      <c r="F57" s="160"/>
      <c r="G57" s="160">
        <f>'将来負担比率（分子）の構造'!J$51</f>
        <v>18784</v>
      </c>
      <c r="H57" s="160"/>
      <c r="I57" s="160"/>
      <c r="J57" s="160">
        <f>'将来負担比率（分子）の構造'!K$51</f>
        <v>20372</v>
      </c>
      <c r="K57" s="160"/>
      <c r="L57" s="160"/>
      <c r="M57" s="160">
        <f>'将来負担比率（分子）の構造'!L$51</f>
        <v>21543</v>
      </c>
      <c r="N57" s="160"/>
      <c r="O57" s="160"/>
      <c r="P57" s="160">
        <f>'将来負担比率（分子）の構造'!M$51</f>
        <v>20827</v>
      </c>
    </row>
    <row r="58" spans="1:16" x14ac:dyDescent="0.15">
      <c r="A58" s="160" t="s">
        <v>35</v>
      </c>
      <c r="B58" s="160"/>
      <c r="C58" s="160"/>
      <c r="D58" s="160">
        <f>'将来負担比率（分子）の構造'!I$50</f>
        <v>9786</v>
      </c>
      <c r="E58" s="160"/>
      <c r="F58" s="160"/>
      <c r="G58" s="160">
        <f>'将来負担比率（分子）の構造'!J$50</f>
        <v>10596</v>
      </c>
      <c r="H58" s="160"/>
      <c r="I58" s="160"/>
      <c r="J58" s="160">
        <f>'将来負担比率（分子）の構造'!K$50</f>
        <v>12791</v>
      </c>
      <c r="K58" s="160"/>
      <c r="L58" s="160"/>
      <c r="M58" s="160">
        <f>'将来負担比率（分子）の構造'!L$50</f>
        <v>13167</v>
      </c>
      <c r="N58" s="160"/>
      <c r="O58" s="160"/>
      <c r="P58" s="160">
        <f>'将来負担比率（分子）の構造'!M$50</f>
        <v>14678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10935</v>
      </c>
      <c r="C62" s="160"/>
      <c r="D62" s="160"/>
      <c r="E62" s="160">
        <f>'将来負担比率（分子）の構造'!J$45</f>
        <v>10917</v>
      </c>
      <c r="F62" s="160"/>
      <c r="G62" s="160"/>
      <c r="H62" s="160">
        <f>'将来負担比率（分子）の構造'!K$45</f>
        <v>10198</v>
      </c>
      <c r="I62" s="160"/>
      <c r="J62" s="160"/>
      <c r="K62" s="160">
        <f>'将来負担比率（分子）の構造'!L$45</f>
        <v>10366</v>
      </c>
      <c r="L62" s="160"/>
      <c r="M62" s="160"/>
      <c r="N62" s="160">
        <f>'将来負担比率（分子）の構造'!M$45</f>
        <v>10204</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23072</v>
      </c>
      <c r="C64" s="160"/>
      <c r="D64" s="160"/>
      <c r="E64" s="160">
        <f>'将来負担比率（分子）の構造'!J$43</f>
        <v>21882</v>
      </c>
      <c r="F64" s="160"/>
      <c r="G64" s="160"/>
      <c r="H64" s="160">
        <f>'将来負担比率（分子）の構造'!K$43</f>
        <v>23836</v>
      </c>
      <c r="I64" s="160"/>
      <c r="J64" s="160"/>
      <c r="K64" s="160">
        <f>'将来負担比率（分子）の構造'!L$43</f>
        <v>24294</v>
      </c>
      <c r="L64" s="160"/>
      <c r="M64" s="160"/>
      <c r="N64" s="160">
        <f>'将来負担比率（分子）の構造'!M$43</f>
        <v>24310</v>
      </c>
      <c r="O64" s="160"/>
      <c r="P64" s="160"/>
    </row>
    <row r="65" spans="1:16" x14ac:dyDescent="0.15">
      <c r="A65" s="160" t="s">
        <v>26</v>
      </c>
      <c r="B65" s="160">
        <f>'将来負担比率（分子）の構造'!I$42</f>
        <v>10284</v>
      </c>
      <c r="C65" s="160"/>
      <c r="D65" s="160"/>
      <c r="E65" s="160">
        <f>'将来負担比率（分子）の構造'!J$42</f>
        <v>8360</v>
      </c>
      <c r="F65" s="160"/>
      <c r="G65" s="160"/>
      <c r="H65" s="160">
        <f>'将来負担比率（分子）の構造'!K$42</f>
        <v>6564</v>
      </c>
      <c r="I65" s="160"/>
      <c r="J65" s="160"/>
      <c r="K65" s="160">
        <f>'将来負担比率（分子）の構造'!L$42</f>
        <v>4378</v>
      </c>
      <c r="L65" s="160"/>
      <c r="M65" s="160"/>
      <c r="N65" s="160">
        <f>'将来負担比率（分子）の構造'!M$42</f>
        <v>3350</v>
      </c>
      <c r="O65" s="160"/>
      <c r="P65" s="160"/>
    </row>
    <row r="66" spans="1:16" x14ac:dyDescent="0.15">
      <c r="A66" s="160" t="s">
        <v>25</v>
      </c>
      <c r="B66" s="160">
        <f>'将来負担比率（分子）の構造'!I$41</f>
        <v>47902</v>
      </c>
      <c r="C66" s="160"/>
      <c r="D66" s="160"/>
      <c r="E66" s="160">
        <f>'将来負担比率（分子）の構造'!J$41</f>
        <v>50348</v>
      </c>
      <c r="F66" s="160"/>
      <c r="G66" s="160"/>
      <c r="H66" s="160">
        <f>'将来負担比率（分子）の構造'!K$41</f>
        <v>50880</v>
      </c>
      <c r="I66" s="160"/>
      <c r="J66" s="160"/>
      <c r="K66" s="160">
        <f>'将来負担比率（分子）の構造'!L$41</f>
        <v>50759</v>
      </c>
      <c r="L66" s="160"/>
      <c r="M66" s="160"/>
      <c r="N66" s="160">
        <f>'将来負担比率（分子）の構造'!M$41</f>
        <v>49973</v>
      </c>
      <c r="O66" s="160"/>
      <c r="P66" s="160"/>
    </row>
    <row r="67" spans="1:16" x14ac:dyDescent="0.15">
      <c r="A67" s="160" t="s">
        <v>69</v>
      </c>
      <c r="B67" s="160" t="e">
        <f>NA()</f>
        <v>#N/A</v>
      </c>
      <c r="C67" s="160">
        <f>IF(ISNUMBER('将来負担比率（分子）の構造'!I$53), IF('将来負担比率（分子）の構造'!I$53 &lt; 0, 0, '将来負担比率（分子）の構造'!I$53), NA())</f>
        <v>8474</v>
      </c>
      <c r="D67" s="160" t="e">
        <f>NA()</f>
        <v>#N/A</v>
      </c>
      <c r="E67" s="160" t="e">
        <f>NA()</f>
        <v>#N/A</v>
      </c>
      <c r="F67" s="160">
        <f>IF(ISNUMBER('将来負担比率（分子）の構造'!J$53), IF('将来負担比率（分子）の構造'!J$53 &lt; 0, 0, '将来負担比率（分子）の構造'!J$53), NA())</f>
        <v>6925</v>
      </c>
      <c r="G67" s="160" t="e">
        <f>NA()</f>
        <v>#N/A</v>
      </c>
      <c r="H67" s="160" t="e">
        <f>NA()</f>
        <v>#N/A</v>
      </c>
      <c r="I67" s="160">
        <f>IF(ISNUMBER('将来負担比率（分子）の構造'!K$53), IF('将来負担比率（分子）の構造'!K$53 &lt; 0, 0, '将来負担比率（分子）の構造'!K$53), NA())</f>
        <v>3852</v>
      </c>
      <c r="J67" s="160" t="e">
        <f>NA()</f>
        <v>#N/A</v>
      </c>
      <c r="K67" s="160" t="e">
        <f>NA()</f>
        <v>#N/A</v>
      </c>
      <c r="L67" s="160">
        <f>IF(ISNUMBER('将来負担比率（分子）の構造'!L$53), IF('将来負担比率（分子）の構造'!L$53 &lt; 0, 0, '将来負担比率（分子）の構造'!L$53), NA())</f>
        <v>1960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5585</v>
      </c>
      <c r="C72" s="164">
        <f>基金残高に係る経年分析!G55</f>
        <v>5686</v>
      </c>
      <c r="D72" s="164">
        <f>基金残高に係る経年分析!H55</f>
        <v>5897</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4768</v>
      </c>
      <c r="C74" s="164">
        <f>基金残高に係る経年分析!G57</f>
        <v>5255</v>
      </c>
      <c r="D74" s="164">
        <f>基金残高に係る経年分析!H57</f>
        <v>5241</v>
      </c>
    </row>
  </sheetData>
  <sheetProtection algorithmName="SHA-512" hashValue="ShhOJaKPlAeSBuspnyDC6Mir4lIDzdlqqfstEYeNJmKcFSybUaLLlQxAip174CCDrHksHBw/Uzdkzh6TBtxbkA==" saltValue="E12BY8tCvtyyX49l2nAj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217</v>
      </c>
      <c r="C5" s="703"/>
      <c r="D5" s="703"/>
      <c r="E5" s="703"/>
      <c r="F5" s="703"/>
      <c r="G5" s="703"/>
      <c r="H5" s="703"/>
      <c r="I5" s="703"/>
      <c r="J5" s="703"/>
      <c r="K5" s="703"/>
      <c r="L5" s="703"/>
      <c r="M5" s="703"/>
      <c r="N5" s="703"/>
      <c r="O5" s="703"/>
      <c r="P5" s="703"/>
      <c r="Q5" s="704"/>
      <c r="R5" s="668">
        <v>33268654</v>
      </c>
      <c r="S5" s="669"/>
      <c r="T5" s="669"/>
      <c r="U5" s="669"/>
      <c r="V5" s="669"/>
      <c r="W5" s="669"/>
      <c r="X5" s="669"/>
      <c r="Y5" s="715"/>
      <c r="Z5" s="733">
        <v>46.3</v>
      </c>
      <c r="AA5" s="733"/>
      <c r="AB5" s="733"/>
      <c r="AC5" s="733"/>
      <c r="AD5" s="734">
        <v>31312213</v>
      </c>
      <c r="AE5" s="734"/>
      <c r="AF5" s="734"/>
      <c r="AG5" s="734"/>
      <c r="AH5" s="734"/>
      <c r="AI5" s="734"/>
      <c r="AJ5" s="734"/>
      <c r="AK5" s="734"/>
      <c r="AL5" s="716">
        <v>84.2</v>
      </c>
      <c r="AM5" s="685"/>
      <c r="AN5" s="685"/>
      <c r="AO5" s="717"/>
      <c r="AP5" s="702" t="s">
        <v>218</v>
      </c>
      <c r="AQ5" s="703"/>
      <c r="AR5" s="703"/>
      <c r="AS5" s="703"/>
      <c r="AT5" s="703"/>
      <c r="AU5" s="703"/>
      <c r="AV5" s="703"/>
      <c r="AW5" s="703"/>
      <c r="AX5" s="703"/>
      <c r="AY5" s="703"/>
      <c r="AZ5" s="703"/>
      <c r="BA5" s="703"/>
      <c r="BB5" s="703"/>
      <c r="BC5" s="703"/>
      <c r="BD5" s="703"/>
      <c r="BE5" s="703"/>
      <c r="BF5" s="704"/>
      <c r="BG5" s="603">
        <v>31294421</v>
      </c>
      <c r="BH5" s="606"/>
      <c r="BI5" s="606"/>
      <c r="BJ5" s="606"/>
      <c r="BK5" s="606"/>
      <c r="BL5" s="606"/>
      <c r="BM5" s="606"/>
      <c r="BN5" s="607"/>
      <c r="BO5" s="665">
        <v>94.1</v>
      </c>
      <c r="BP5" s="665"/>
      <c r="BQ5" s="665"/>
      <c r="BR5" s="665"/>
      <c r="BS5" s="666">
        <v>200394</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x14ac:dyDescent="0.15">
      <c r="B6" s="600" t="s">
        <v>222</v>
      </c>
      <c r="C6" s="601"/>
      <c r="D6" s="601"/>
      <c r="E6" s="601"/>
      <c r="F6" s="601"/>
      <c r="G6" s="601"/>
      <c r="H6" s="601"/>
      <c r="I6" s="601"/>
      <c r="J6" s="601"/>
      <c r="K6" s="601"/>
      <c r="L6" s="601"/>
      <c r="M6" s="601"/>
      <c r="N6" s="601"/>
      <c r="O6" s="601"/>
      <c r="P6" s="601"/>
      <c r="Q6" s="602"/>
      <c r="R6" s="603">
        <v>365620</v>
      </c>
      <c r="S6" s="606"/>
      <c r="T6" s="606"/>
      <c r="U6" s="606"/>
      <c r="V6" s="606"/>
      <c r="W6" s="606"/>
      <c r="X6" s="606"/>
      <c r="Y6" s="607"/>
      <c r="Z6" s="665">
        <v>0.5</v>
      </c>
      <c r="AA6" s="665"/>
      <c r="AB6" s="665"/>
      <c r="AC6" s="665"/>
      <c r="AD6" s="666">
        <v>365620</v>
      </c>
      <c r="AE6" s="666"/>
      <c r="AF6" s="666"/>
      <c r="AG6" s="666"/>
      <c r="AH6" s="666"/>
      <c r="AI6" s="666"/>
      <c r="AJ6" s="666"/>
      <c r="AK6" s="666"/>
      <c r="AL6" s="608">
        <v>1</v>
      </c>
      <c r="AM6" s="609"/>
      <c r="AN6" s="609"/>
      <c r="AO6" s="667"/>
      <c r="AP6" s="600" t="s">
        <v>223</v>
      </c>
      <c r="AQ6" s="601"/>
      <c r="AR6" s="601"/>
      <c r="AS6" s="601"/>
      <c r="AT6" s="601"/>
      <c r="AU6" s="601"/>
      <c r="AV6" s="601"/>
      <c r="AW6" s="601"/>
      <c r="AX6" s="601"/>
      <c r="AY6" s="601"/>
      <c r="AZ6" s="601"/>
      <c r="BA6" s="601"/>
      <c r="BB6" s="601"/>
      <c r="BC6" s="601"/>
      <c r="BD6" s="601"/>
      <c r="BE6" s="601"/>
      <c r="BF6" s="602"/>
      <c r="BG6" s="603">
        <v>31294421</v>
      </c>
      <c r="BH6" s="606"/>
      <c r="BI6" s="606"/>
      <c r="BJ6" s="606"/>
      <c r="BK6" s="606"/>
      <c r="BL6" s="606"/>
      <c r="BM6" s="606"/>
      <c r="BN6" s="607"/>
      <c r="BO6" s="665">
        <v>94.1</v>
      </c>
      <c r="BP6" s="665"/>
      <c r="BQ6" s="665"/>
      <c r="BR6" s="665"/>
      <c r="BS6" s="666">
        <v>200394</v>
      </c>
      <c r="BT6" s="666"/>
      <c r="BU6" s="666"/>
      <c r="BV6" s="666"/>
      <c r="BW6" s="666"/>
      <c r="BX6" s="666"/>
      <c r="BY6" s="666"/>
      <c r="BZ6" s="666"/>
      <c r="CA6" s="666"/>
      <c r="CB6" s="707"/>
      <c r="CD6" s="674" t="s">
        <v>224</v>
      </c>
      <c r="CE6" s="675"/>
      <c r="CF6" s="675"/>
      <c r="CG6" s="675"/>
      <c r="CH6" s="675"/>
      <c r="CI6" s="675"/>
      <c r="CJ6" s="675"/>
      <c r="CK6" s="675"/>
      <c r="CL6" s="675"/>
      <c r="CM6" s="675"/>
      <c r="CN6" s="675"/>
      <c r="CO6" s="675"/>
      <c r="CP6" s="675"/>
      <c r="CQ6" s="676"/>
      <c r="CR6" s="603">
        <v>446777</v>
      </c>
      <c r="CS6" s="606"/>
      <c r="CT6" s="606"/>
      <c r="CU6" s="606"/>
      <c r="CV6" s="606"/>
      <c r="CW6" s="606"/>
      <c r="CX6" s="606"/>
      <c r="CY6" s="607"/>
      <c r="CZ6" s="716">
        <v>0.7</v>
      </c>
      <c r="DA6" s="685"/>
      <c r="DB6" s="685"/>
      <c r="DC6" s="719"/>
      <c r="DD6" s="611">
        <v>1793</v>
      </c>
      <c r="DE6" s="606"/>
      <c r="DF6" s="606"/>
      <c r="DG6" s="606"/>
      <c r="DH6" s="606"/>
      <c r="DI6" s="606"/>
      <c r="DJ6" s="606"/>
      <c r="DK6" s="606"/>
      <c r="DL6" s="606"/>
      <c r="DM6" s="606"/>
      <c r="DN6" s="606"/>
      <c r="DO6" s="606"/>
      <c r="DP6" s="607"/>
      <c r="DQ6" s="611">
        <v>446777</v>
      </c>
      <c r="DR6" s="606"/>
      <c r="DS6" s="606"/>
      <c r="DT6" s="606"/>
      <c r="DU6" s="606"/>
      <c r="DV6" s="606"/>
      <c r="DW6" s="606"/>
      <c r="DX6" s="606"/>
      <c r="DY6" s="606"/>
      <c r="DZ6" s="606"/>
      <c r="EA6" s="606"/>
      <c r="EB6" s="606"/>
      <c r="EC6" s="646"/>
    </row>
    <row r="7" spans="2:143" ht="11.25" customHeight="1" x14ac:dyDescent="0.15">
      <c r="B7" s="600" t="s">
        <v>225</v>
      </c>
      <c r="C7" s="601"/>
      <c r="D7" s="601"/>
      <c r="E7" s="601"/>
      <c r="F7" s="601"/>
      <c r="G7" s="601"/>
      <c r="H7" s="601"/>
      <c r="I7" s="601"/>
      <c r="J7" s="601"/>
      <c r="K7" s="601"/>
      <c r="L7" s="601"/>
      <c r="M7" s="601"/>
      <c r="N7" s="601"/>
      <c r="O7" s="601"/>
      <c r="P7" s="601"/>
      <c r="Q7" s="602"/>
      <c r="R7" s="603">
        <v>35563</v>
      </c>
      <c r="S7" s="606"/>
      <c r="T7" s="606"/>
      <c r="U7" s="606"/>
      <c r="V7" s="606"/>
      <c r="W7" s="606"/>
      <c r="X7" s="606"/>
      <c r="Y7" s="607"/>
      <c r="Z7" s="665">
        <v>0</v>
      </c>
      <c r="AA7" s="665"/>
      <c r="AB7" s="665"/>
      <c r="AC7" s="665"/>
      <c r="AD7" s="666">
        <v>35563</v>
      </c>
      <c r="AE7" s="666"/>
      <c r="AF7" s="666"/>
      <c r="AG7" s="666"/>
      <c r="AH7" s="666"/>
      <c r="AI7" s="666"/>
      <c r="AJ7" s="666"/>
      <c r="AK7" s="666"/>
      <c r="AL7" s="608">
        <v>0.1</v>
      </c>
      <c r="AM7" s="609"/>
      <c r="AN7" s="609"/>
      <c r="AO7" s="667"/>
      <c r="AP7" s="600" t="s">
        <v>226</v>
      </c>
      <c r="AQ7" s="601"/>
      <c r="AR7" s="601"/>
      <c r="AS7" s="601"/>
      <c r="AT7" s="601"/>
      <c r="AU7" s="601"/>
      <c r="AV7" s="601"/>
      <c r="AW7" s="601"/>
      <c r="AX7" s="601"/>
      <c r="AY7" s="601"/>
      <c r="AZ7" s="601"/>
      <c r="BA7" s="601"/>
      <c r="BB7" s="601"/>
      <c r="BC7" s="601"/>
      <c r="BD7" s="601"/>
      <c r="BE7" s="601"/>
      <c r="BF7" s="602"/>
      <c r="BG7" s="603">
        <v>14051216</v>
      </c>
      <c r="BH7" s="606"/>
      <c r="BI7" s="606"/>
      <c r="BJ7" s="606"/>
      <c r="BK7" s="606"/>
      <c r="BL7" s="606"/>
      <c r="BM7" s="606"/>
      <c r="BN7" s="607"/>
      <c r="BO7" s="665">
        <v>42.2</v>
      </c>
      <c r="BP7" s="665"/>
      <c r="BQ7" s="665"/>
      <c r="BR7" s="665"/>
      <c r="BS7" s="666">
        <v>200394</v>
      </c>
      <c r="BT7" s="666"/>
      <c r="BU7" s="666"/>
      <c r="BV7" s="666"/>
      <c r="BW7" s="666"/>
      <c r="BX7" s="666"/>
      <c r="BY7" s="666"/>
      <c r="BZ7" s="666"/>
      <c r="CA7" s="666"/>
      <c r="CB7" s="707"/>
      <c r="CD7" s="647" t="s">
        <v>227</v>
      </c>
      <c r="CE7" s="644"/>
      <c r="CF7" s="644"/>
      <c r="CG7" s="644"/>
      <c r="CH7" s="644"/>
      <c r="CI7" s="644"/>
      <c r="CJ7" s="644"/>
      <c r="CK7" s="644"/>
      <c r="CL7" s="644"/>
      <c r="CM7" s="644"/>
      <c r="CN7" s="644"/>
      <c r="CO7" s="644"/>
      <c r="CP7" s="644"/>
      <c r="CQ7" s="645"/>
      <c r="CR7" s="603">
        <v>7993702</v>
      </c>
      <c r="CS7" s="606"/>
      <c r="CT7" s="606"/>
      <c r="CU7" s="606"/>
      <c r="CV7" s="606"/>
      <c r="CW7" s="606"/>
      <c r="CX7" s="606"/>
      <c r="CY7" s="607"/>
      <c r="CZ7" s="665">
        <v>11.8</v>
      </c>
      <c r="DA7" s="665"/>
      <c r="DB7" s="665"/>
      <c r="DC7" s="665"/>
      <c r="DD7" s="611">
        <v>491531</v>
      </c>
      <c r="DE7" s="606"/>
      <c r="DF7" s="606"/>
      <c r="DG7" s="606"/>
      <c r="DH7" s="606"/>
      <c r="DI7" s="606"/>
      <c r="DJ7" s="606"/>
      <c r="DK7" s="606"/>
      <c r="DL7" s="606"/>
      <c r="DM7" s="606"/>
      <c r="DN7" s="606"/>
      <c r="DO7" s="606"/>
      <c r="DP7" s="607"/>
      <c r="DQ7" s="611">
        <v>7213991</v>
      </c>
      <c r="DR7" s="606"/>
      <c r="DS7" s="606"/>
      <c r="DT7" s="606"/>
      <c r="DU7" s="606"/>
      <c r="DV7" s="606"/>
      <c r="DW7" s="606"/>
      <c r="DX7" s="606"/>
      <c r="DY7" s="606"/>
      <c r="DZ7" s="606"/>
      <c r="EA7" s="606"/>
      <c r="EB7" s="606"/>
      <c r="EC7" s="646"/>
    </row>
    <row r="8" spans="2:143" ht="11.25" customHeight="1" x14ac:dyDescent="0.15">
      <c r="B8" s="600" t="s">
        <v>228</v>
      </c>
      <c r="C8" s="601"/>
      <c r="D8" s="601"/>
      <c r="E8" s="601"/>
      <c r="F8" s="601"/>
      <c r="G8" s="601"/>
      <c r="H8" s="601"/>
      <c r="I8" s="601"/>
      <c r="J8" s="601"/>
      <c r="K8" s="601"/>
      <c r="L8" s="601"/>
      <c r="M8" s="601"/>
      <c r="N8" s="601"/>
      <c r="O8" s="601"/>
      <c r="P8" s="601"/>
      <c r="Q8" s="602"/>
      <c r="R8" s="603">
        <v>167263</v>
      </c>
      <c r="S8" s="606"/>
      <c r="T8" s="606"/>
      <c r="U8" s="606"/>
      <c r="V8" s="606"/>
      <c r="W8" s="606"/>
      <c r="X8" s="606"/>
      <c r="Y8" s="607"/>
      <c r="Z8" s="665">
        <v>0.2</v>
      </c>
      <c r="AA8" s="665"/>
      <c r="AB8" s="665"/>
      <c r="AC8" s="665"/>
      <c r="AD8" s="666">
        <v>167263</v>
      </c>
      <c r="AE8" s="666"/>
      <c r="AF8" s="666"/>
      <c r="AG8" s="666"/>
      <c r="AH8" s="666"/>
      <c r="AI8" s="666"/>
      <c r="AJ8" s="666"/>
      <c r="AK8" s="666"/>
      <c r="AL8" s="608">
        <v>0.5</v>
      </c>
      <c r="AM8" s="609"/>
      <c r="AN8" s="609"/>
      <c r="AO8" s="667"/>
      <c r="AP8" s="600" t="s">
        <v>229</v>
      </c>
      <c r="AQ8" s="601"/>
      <c r="AR8" s="601"/>
      <c r="AS8" s="601"/>
      <c r="AT8" s="601"/>
      <c r="AU8" s="601"/>
      <c r="AV8" s="601"/>
      <c r="AW8" s="601"/>
      <c r="AX8" s="601"/>
      <c r="AY8" s="601"/>
      <c r="AZ8" s="601"/>
      <c r="BA8" s="601"/>
      <c r="BB8" s="601"/>
      <c r="BC8" s="601"/>
      <c r="BD8" s="601"/>
      <c r="BE8" s="601"/>
      <c r="BF8" s="602"/>
      <c r="BG8" s="603">
        <v>335559</v>
      </c>
      <c r="BH8" s="606"/>
      <c r="BI8" s="606"/>
      <c r="BJ8" s="606"/>
      <c r="BK8" s="606"/>
      <c r="BL8" s="606"/>
      <c r="BM8" s="606"/>
      <c r="BN8" s="607"/>
      <c r="BO8" s="665">
        <v>1</v>
      </c>
      <c r="BP8" s="665"/>
      <c r="BQ8" s="665"/>
      <c r="BR8" s="665"/>
      <c r="BS8" s="611" t="s">
        <v>122</v>
      </c>
      <c r="BT8" s="606"/>
      <c r="BU8" s="606"/>
      <c r="BV8" s="606"/>
      <c r="BW8" s="606"/>
      <c r="BX8" s="606"/>
      <c r="BY8" s="606"/>
      <c r="BZ8" s="606"/>
      <c r="CA8" s="606"/>
      <c r="CB8" s="646"/>
      <c r="CD8" s="647" t="s">
        <v>230</v>
      </c>
      <c r="CE8" s="644"/>
      <c r="CF8" s="644"/>
      <c r="CG8" s="644"/>
      <c r="CH8" s="644"/>
      <c r="CI8" s="644"/>
      <c r="CJ8" s="644"/>
      <c r="CK8" s="644"/>
      <c r="CL8" s="644"/>
      <c r="CM8" s="644"/>
      <c r="CN8" s="644"/>
      <c r="CO8" s="644"/>
      <c r="CP8" s="644"/>
      <c r="CQ8" s="645"/>
      <c r="CR8" s="603">
        <v>27172690</v>
      </c>
      <c r="CS8" s="606"/>
      <c r="CT8" s="606"/>
      <c r="CU8" s="606"/>
      <c r="CV8" s="606"/>
      <c r="CW8" s="606"/>
      <c r="CX8" s="606"/>
      <c r="CY8" s="607"/>
      <c r="CZ8" s="665">
        <v>40.1</v>
      </c>
      <c r="DA8" s="665"/>
      <c r="DB8" s="665"/>
      <c r="DC8" s="665"/>
      <c r="DD8" s="611">
        <v>240348</v>
      </c>
      <c r="DE8" s="606"/>
      <c r="DF8" s="606"/>
      <c r="DG8" s="606"/>
      <c r="DH8" s="606"/>
      <c r="DI8" s="606"/>
      <c r="DJ8" s="606"/>
      <c r="DK8" s="606"/>
      <c r="DL8" s="606"/>
      <c r="DM8" s="606"/>
      <c r="DN8" s="606"/>
      <c r="DO8" s="606"/>
      <c r="DP8" s="607"/>
      <c r="DQ8" s="611">
        <v>12270250</v>
      </c>
      <c r="DR8" s="606"/>
      <c r="DS8" s="606"/>
      <c r="DT8" s="606"/>
      <c r="DU8" s="606"/>
      <c r="DV8" s="606"/>
      <c r="DW8" s="606"/>
      <c r="DX8" s="606"/>
      <c r="DY8" s="606"/>
      <c r="DZ8" s="606"/>
      <c r="EA8" s="606"/>
      <c r="EB8" s="606"/>
      <c r="EC8" s="646"/>
    </row>
    <row r="9" spans="2:143" ht="11.25" customHeight="1" x14ac:dyDescent="0.15">
      <c r="B9" s="600" t="s">
        <v>231</v>
      </c>
      <c r="C9" s="601"/>
      <c r="D9" s="601"/>
      <c r="E9" s="601"/>
      <c r="F9" s="601"/>
      <c r="G9" s="601"/>
      <c r="H9" s="601"/>
      <c r="I9" s="601"/>
      <c r="J9" s="601"/>
      <c r="K9" s="601"/>
      <c r="L9" s="601"/>
      <c r="M9" s="601"/>
      <c r="N9" s="601"/>
      <c r="O9" s="601"/>
      <c r="P9" s="601"/>
      <c r="Q9" s="602"/>
      <c r="R9" s="603">
        <v>180158</v>
      </c>
      <c r="S9" s="606"/>
      <c r="T9" s="606"/>
      <c r="U9" s="606"/>
      <c r="V9" s="606"/>
      <c r="W9" s="606"/>
      <c r="X9" s="606"/>
      <c r="Y9" s="607"/>
      <c r="Z9" s="665">
        <v>0.3</v>
      </c>
      <c r="AA9" s="665"/>
      <c r="AB9" s="665"/>
      <c r="AC9" s="665"/>
      <c r="AD9" s="666">
        <v>180158</v>
      </c>
      <c r="AE9" s="666"/>
      <c r="AF9" s="666"/>
      <c r="AG9" s="666"/>
      <c r="AH9" s="666"/>
      <c r="AI9" s="666"/>
      <c r="AJ9" s="666"/>
      <c r="AK9" s="666"/>
      <c r="AL9" s="608">
        <v>0.5</v>
      </c>
      <c r="AM9" s="609"/>
      <c r="AN9" s="609"/>
      <c r="AO9" s="667"/>
      <c r="AP9" s="600" t="s">
        <v>232</v>
      </c>
      <c r="AQ9" s="601"/>
      <c r="AR9" s="601"/>
      <c r="AS9" s="601"/>
      <c r="AT9" s="601"/>
      <c r="AU9" s="601"/>
      <c r="AV9" s="601"/>
      <c r="AW9" s="601"/>
      <c r="AX9" s="601"/>
      <c r="AY9" s="601"/>
      <c r="AZ9" s="601"/>
      <c r="BA9" s="601"/>
      <c r="BB9" s="601"/>
      <c r="BC9" s="601"/>
      <c r="BD9" s="601"/>
      <c r="BE9" s="601"/>
      <c r="BF9" s="602"/>
      <c r="BG9" s="603">
        <v>11047374</v>
      </c>
      <c r="BH9" s="606"/>
      <c r="BI9" s="606"/>
      <c r="BJ9" s="606"/>
      <c r="BK9" s="606"/>
      <c r="BL9" s="606"/>
      <c r="BM9" s="606"/>
      <c r="BN9" s="607"/>
      <c r="BO9" s="665">
        <v>33.200000000000003</v>
      </c>
      <c r="BP9" s="665"/>
      <c r="BQ9" s="665"/>
      <c r="BR9" s="665"/>
      <c r="BS9" s="611" t="s">
        <v>122</v>
      </c>
      <c r="BT9" s="606"/>
      <c r="BU9" s="606"/>
      <c r="BV9" s="606"/>
      <c r="BW9" s="606"/>
      <c r="BX9" s="606"/>
      <c r="BY9" s="606"/>
      <c r="BZ9" s="606"/>
      <c r="CA9" s="606"/>
      <c r="CB9" s="646"/>
      <c r="CD9" s="647" t="s">
        <v>233</v>
      </c>
      <c r="CE9" s="644"/>
      <c r="CF9" s="644"/>
      <c r="CG9" s="644"/>
      <c r="CH9" s="644"/>
      <c r="CI9" s="644"/>
      <c r="CJ9" s="644"/>
      <c r="CK9" s="644"/>
      <c r="CL9" s="644"/>
      <c r="CM9" s="644"/>
      <c r="CN9" s="644"/>
      <c r="CO9" s="644"/>
      <c r="CP9" s="644"/>
      <c r="CQ9" s="645"/>
      <c r="CR9" s="603">
        <v>7631439</v>
      </c>
      <c r="CS9" s="606"/>
      <c r="CT9" s="606"/>
      <c r="CU9" s="606"/>
      <c r="CV9" s="606"/>
      <c r="CW9" s="606"/>
      <c r="CX9" s="606"/>
      <c r="CY9" s="607"/>
      <c r="CZ9" s="665">
        <v>11.3</v>
      </c>
      <c r="DA9" s="665"/>
      <c r="DB9" s="665"/>
      <c r="DC9" s="665"/>
      <c r="DD9" s="611">
        <v>1632434</v>
      </c>
      <c r="DE9" s="606"/>
      <c r="DF9" s="606"/>
      <c r="DG9" s="606"/>
      <c r="DH9" s="606"/>
      <c r="DI9" s="606"/>
      <c r="DJ9" s="606"/>
      <c r="DK9" s="606"/>
      <c r="DL9" s="606"/>
      <c r="DM9" s="606"/>
      <c r="DN9" s="606"/>
      <c r="DO9" s="606"/>
      <c r="DP9" s="607"/>
      <c r="DQ9" s="611">
        <v>5478379</v>
      </c>
      <c r="DR9" s="606"/>
      <c r="DS9" s="606"/>
      <c r="DT9" s="606"/>
      <c r="DU9" s="606"/>
      <c r="DV9" s="606"/>
      <c r="DW9" s="606"/>
      <c r="DX9" s="606"/>
      <c r="DY9" s="606"/>
      <c r="DZ9" s="606"/>
      <c r="EA9" s="606"/>
      <c r="EB9" s="606"/>
      <c r="EC9" s="646"/>
    </row>
    <row r="10" spans="2:143" ht="11.25" customHeight="1" x14ac:dyDescent="0.15">
      <c r="B10" s="600" t="s">
        <v>234</v>
      </c>
      <c r="C10" s="601"/>
      <c r="D10" s="601"/>
      <c r="E10" s="601"/>
      <c r="F10" s="601"/>
      <c r="G10" s="601"/>
      <c r="H10" s="601"/>
      <c r="I10" s="601"/>
      <c r="J10" s="601"/>
      <c r="K10" s="601"/>
      <c r="L10" s="601"/>
      <c r="M10" s="601"/>
      <c r="N10" s="601"/>
      <c r="O10" s="601"/>
      <c r="P10" s="601"/>
      <c r="Q10" s="602"/>
      <c r="R10" s="603" t="s">
        <v>122</v>
      </c>
      <c r="S10" s="606"/>
      <c r="T10" s="606"/>
      <c r="U10" s="606"/>
      <c r="V10" s="606"/>
      <c r="W10" s="606"/>
      <c r="X10" s="606"/>
      <c r="Y10" s="607"/>
      <c r="Z10" s="665" t="s">
        <v>122</v>
      </c>
      <c r="AA10" s="665"/>
      <c r="AB10" s="665"/>
      <c r="AC10" s="665"/>
      <c r="AD10" s="666" t="s">
        <v>122</v>
      </c>
      <c r="AE10" s="666"/>
      <c r="AF10" s="666"/>
      <c r="AG10" s="666"/>
      <c r="AH10" s="666"/>
      <c r="AI10" s="666"/>
      <c r="AJ10" s="666"/>
      <c r="AK10" s="666"/>
      <c r="AL10" s="608" t="s">
        <v>235</v>
      </c>
      <c r="AM10" s="609"/>
      <c r="AN10" s="609"/>
      <c r="AO10" s="667"/>
      <c r="AP10" s="600" t="s">
        <v>236</v>
      </c>
      <c r="AQ10" s="601"/>
      <c r="AR10" s="601"/>
      <c r="AS10" s="601"/>
      <c r="AT10" s="601"/>
      <c r="AU10" s="601"/>
      <c r="AV10" s="601"/>
      <c r="AW10" s="601"/>
      <c r="AX10" s="601"/>
      <c r="AY10" s="601"/>
      <c r="AZ10" s="601"/>
      <c r="BA10" s="601"/>
      <c r="BB10" s="601"/>
      <c r="BC10" s="601"/>
      <c r="BD10" s="601"/>
      <c r="BE10" s="601"/>
      <c r="BF10" s="602"/>
      <c r="BG10" s="603">
        <v>617541</v>
      </c>
      <c r="BH10" s="606"/>
      <c r="BI10" s="606"/>
      <c r="BJ10" s="606"/>
      <c r="BK10" s="606"/>
      <c r="BL10" s="606"/>
      <c r="BM10" s="606"/>
      <c r="BN10" s="607"/>
      <c r="BO10" s="665">
        <v>1.9</v>
      </c>
      <c r="BP10" s="665"/>
      <c r="BQ10" s="665"/>
      <c r="BR10" s="665"/>
      <c r="BS10" s="611" t="s">
        <v>122</v>
      </c>
      <c r="BT10" s="606"/>
      <c r="BU10" s="606"/>
      <c r="BV10" s="606"/>
      <c r="BW10" s="606"/>
      <c r="BX10" s="606"/>
      <c r="BY10" s="606"/>
      <c r="BZ10" s="606"/>
      <c r="CA10" s="606"/>
      <c r="CB10" s="646"/>
      <c r="CD10" s="647" t="s">
        <v>237</v>
      </c>
      <c r="CE10" s="644"/>
      <c r="CF10" s="644"/>
      <c r="CG10" s="644"/>
      <c r="CH10" s="644"/>
      <c r="CI10" s="644"/>
      <c r="CJ10" s="644"/>
      <c r="CK10" s="644"/>
      <c r="CL10" s="644"/>
      <c r="CM10" s="644"/>
      <c r="CN10" s="644"/>
      <c r="CO10" s="644"/>
      <c r="CP10" s="644"/>
      <c r="CQ10" s="645"/>
      <c r="CR10" s="603">
        <v>174556</v>
      </c>
      <c r="CS10" s="606"/>
      <c r="CT10" s="606"/>
      <c r="CU10" s="606"/>
      <c r="CV10" s="606"/>
      <c r="CW10" s="606"/>
      <c r="CX10" s="606"/>
      <c r="CY10" s="607"/>
      <c r="CZ10" s="665">
        <v>0.3</v>
      </c>
      <c r="DA10" s="665"/>
      <c r="DB10" s="665"/>
      <c r="DC10" s="665"/>
      <c r="DD10" s="611" t="s">
        <v>235</v>
      </c>
      <c r="DE10" s="606"/>
      <c r="DF10" s="606"/>
      <c r="DG10" s="606"/>
      <c r="DH10" s="606"/>
      <c r="DI10" s="606"/>
      <c r="DJ10" s="606"/>
      <c r="DK10" s="606"/>
      <c r="DL10" s="606"/>
      <c r="DM10" s="606"/>
      <c r="DN10" s="606"/>
      <c r="DO10" s="606"/>
      <c r="DP10" s="607"/>
      <c r="DQ10" s="611">
        <v>24556</v>
      </c>
      <c r="DR10" s="606"/>
      <c r="DS10" s="606"/>
      <c r="DT10" s="606"/>
      <c r="DU10" s="606"/>
      <c r="DV10" s="606"/>
      <c r="DW10" s="606"/>
      <c r="DX10" s="606"/>
      <c r="DY10" s="606"/>
      <c r="DZ10" s="606"/>
      <c r="EA10" s="606"/>
      <c r="EB10" s="606"/>
      <c r="EC10" s="646"/>
    </row>
    <row r="11" spans="2:143" ht="11.25" customHeight="1" x14ac:dyDescent="0.15">
      <c r="B11" s="600" t="s">
        <v>238</v>
      </c>
      <c r="C11" s="601"/>
      <c r="D11" s="601"/>
      <c r="E11" s="601"/>
      <c r="F11" s="601"/>
      <c r="G11" s="601"/>
      <c r="H11" s="601"/>
      <c r="I11" s="601"/>
      <c r="J11" s="601"/>
      <c r="K11" s="601"/>
      <c r="L11" s="601"/>
      <c r="M11" s="601"/>
      <c r="N11" s="601"/>
      <c r="O11" s="601"/>
      <c r="P11" s="601"/>
      <c r="Q11" s="602"/>
      <c r="R11" s="603" t="s">
        <v>122</v>
      </c>
      <c r="S11" s="606"/>
      <c r="T11" s="606"/>
      <c r="U11" s="606"/>
      <c r="V11" s="606"/>
      <c r="W11" s="606"/>
      <c r="X11" s="606"/>
      <c r="Y11" s="607"/>
      <c r="Z11" s="665" t="s">
        <v>122</v>
      </c>
      <c r="AA11" s="665"/>
      <c r="AB11" s="665"/>
      <c r="AC11" s="665"/>
      <c r="AD11" s="666" t="s">
        <v>235</v>
      </c>
      <c r="AE11" s="666"/>
      <c r="AF11" s="666"/>
      <c r="AG11" s="666"/>
      <c r="AH11" s="666"/>
      <c r="AI11" s="666"/>
      <c r="AJ11" s="666"/>
      <c r="AK11" s="666"/>
      <c r="AL11" s="608" t="s">
        <v>235</v>
      </c>
      <c r="AM11" s="609"/>
      <c r="AN11" s="609"/>
      <c r="AO11" s="667"/>
      <c r="AP11" s="600" t="s">
        <v>239</v>
      </c>
      <c r="AQ11" s="601"/>
      <c r="AR11" s="601"/>
      <c r="AS11" s="601"/>
      <c r="AT11" s="601"/>
      <c r="AU11" s="601"/>
      <c r="AV11" s="601"/>
      <c r="AW11" s="601"/>
      <c r="AX11" s="601"/>
      <c r="AY11" s="601"/>
      <c r="AZ11" s="601"/>
      <c r="BA11" s="601"/>
      <c r="BB11" s="601"/>
      <c r="BC11" s="601"/>
      <c r="BD11" s="601"/>
      <c r="BE11" s="601"/>
      <c r="BF11" s="602"/>
      <c r="BG11" s="603">
        <v>2050742</v>
      </c>
      <c r="BH11" s="606"/>
      <c r="BI11" s="606"/>
      <c r="BJ11" s="606"/>
      <c r="BK11" s="606"/>
      <c r="BL11" s="606"/>
      <c r="BM11" s="606"/>
      <c r="BN11" s="607"/>
      <c r="BO11" s="665">
        <v>6.2</v>
      </c>
      <c r="BP11" s="665"/>
      <c r="BQ11" s="665"/>
      <c r="BR11" s="665"/>
      <c r="BS11" s="611">
        <v>200394</v>
      </c>
      <c r="BT11" s="606"/>
      <c r="BU11" s="606"/>
      <c r="BV11" s="606"/>
      <c r="BW11" s="606"/>
      <c r="BX11" s="606"/>
      <c r="BY11" s="606"/>
      <c r="BZ11" s="606"/>
      <c r="CA11" s="606"/>
      <c r="CB11" s="646"/>
      <c r="CD11" s="647" t="s">
        <v>240</v>
      </c>
      <c r="CE11" s="644"/>
      <c r="CF11" s="644"/>
      <c r="CG11" s="644"/>
      <c r="CH11" s="644"/>
      <c r="CI11" s="644"/>
      <c r="CJ11" s="644"/>
      <c r="CK11" s="644"/>
      <c r="CL11" s="644"/>
      <c r="CM11" s="644"/>
      <c r="CN11" s="644"/>
      <c r="CO11" s="644"/>
      <c r="CP11" s="644"/>
      <c r="CQ11" s="645"/>
      <c r="CR11" s="603">
        <v>980909</v>
      </c>
      <c r="CS11" s="606"/>
      <c r="CT11" s="606"/>
      <c r="CU11" s="606"/>
      <c r="CV11" s="606"/>
      <c r="CW11" s="606"/>
      <c r="CX11" s="606"/>
      <c r="CY11" s="607"/>
      <c r="CZ11" s="665">
        <v>1.4</v>
      </c>
      <c r="DA11" s="665"/>
      <c r="DB11" s="665"/>
      <c r="DC11" s="665"/>
      <c r="DD11" s="611">
        <v>471617</v>
      </c>
      <c r="DE11" s="606"/>
      <c r="DF11" s="606"/>
      <c r="DG11" s="606"/>
      <c r="DH11" s="606"/>
      <c r="DI11" s="606"/>
      <c r="DJ11" s="606"/>
      <c r="DK11" s="606"/>
      <c r="DL11" s="606"/>
      <c r="DM11" s="606"/>
      <c r="DN11" s="606"/>
      <c r="DO11" s="606"/>
      <c r="DP11" s="607"/>
      <c r="DQ11" s="611">
        <v>443551</v>
      </c>
      <c r="DR11" s="606"/>
      <c r="DS11" s="606"/>
      <c r="DT11" s="606"/>
      <c r="DU11" s="606"/>
      <c r="DV11" s="606"/>
      <c r="DW11" s="606"/>
      <c r="DX11" s="606"/>
      <c r="DY11" s="606"/>
      <c r="DZ11" s="606"/>
      <c r="EA11" s="606"/>
      <c r="EB11" s="606"/>
      <c r="EC11" s="646"/>
    </row>
    <row r="12" spans="2:143" ht="11.25" customHeight="1" x14ac:dyDescent="0.15">
      <c r="B12" s="600" t="s">
        <v>241</v>
      </c>
      <c r="C12" s="601"/>
      <c r="D12" s="601"/>
      <c r="E12" s="601"/>
      <c r="F12" s="601"/>
      <c r="G12" s="601"/>
      <c r="H12" s="601"/>
      <c r="I12" s="601"/>
      <c r="J12" s="601"/>
      <c r="K12" s="601"/>
      <c r="L12" s="601"/>
      <c r="M12" s="601"/>
      <c r="N12" s="601"/>
      <c r="O12" s="601"/>
      <c r="P12" s="601"/>
      <c r="Q12" s="602"/>
      <c r="R12" s="603">
        <v>3341517</v>
      </c>
      <c r="S12" s="606"/>
      <c r="T12" s="606"/>
      <c r="U12" s="606"/>
      <c r="V12" s="606"/>
      <c r="W12" s="606"/>
      <c r="X12" s="606"/>
      <c r="Y12" s="607"/>
      <c r="Z12" s="665">
        <v>4.7</v>
      </c>
      <c r="AA12" s="665"/>
      <c r="AB12" s="665"/>
      <c r="AC12" s="665"/>
      <c r="AD12" s="666">
        <v>3341517</v>
      </c>
      <c r="AE12" s="666"/>
      <c r="AF12" s="666"/>
      <c r="AG12" s="666"/>
      <c r="AH12" s="666"/>
      <c r="AI12" s="666"/>
      <c r="AJ12" s="666"/>
      <c r="AK12" s="666"/>
      <c r="AL12" s="608">
        <v>9</v>
      </c>
      <c r="AM12" s="609"/>
      <c r="AN12" s="609"/>
      <c r="AO12" s="667"/>
      <c r="AP12" s="600" t="s">
        <v>242</v>
      </c>
      <c r="AQ12" s="601"/>
      <c r="AR12" s="601"/>
      <c r="AS12" s="601"/>
      <c r="AT12" s="601"/>
      <c r="AU12" s="601"/>
      <c r="AV12" s="601"/>
      <c r="AW12" s="601"/>
      <c r="AX12" s="601"/>
      <c r="AY12" s="601"/>
      <c r="AZ12" s="601"/>
      <c r="BA12" s="601"/>
      <c r="BB12" s="601"/>
      <c r="BC12" s="601"/>
      <c r="BD12" s="601"/>
      <c r="BE12" s="601"/>
      <c r="BF12" s="602"/>
      <c r="BG12" s="603">
        <v>15611919</v>
      </c>
      <c r="BH12" s="606"/>
      <c r="BI12" s="606"/>
      <c r="BJ12" s="606"/>
      <c r="BK12" s="606"/>
      <c r="BL12" s="606"/>
      <c r="BM12" s="606"/>
      <c r="BN12" s="607"/>
      <c r="BO12" s="665">
        <v>46.9</v>
      </c>
      <c r="BP12" s="665"/>
      <c r="BQ12" s="665"/>
      <c r="BR12" s="665"/>
      <c r="BS12" s="611" t="s">
        <v>235</v>
      </c>
      <c r="BT12" s="606"/>
      <c r="BU12" s="606"/>
      <c r="BV12" s="606"/>
      <c r="BW12" s="606"/>
      <c r="BX12" s="606"/>
      <c r="BY12" s="606"/>
      <c r="BZ12" s="606"/>
      <c r="CA12" s="606"/>
      <c r="CB12" s="646"/>
      <c r="CD12" s="647" t="s">
        <v>243</v>
      </c>
      <c r="CE12" s="644"/>
      <c r="CF12" s="644"/>
      <c r="CG12" s="644"/>
      <c r="CH12" s="644"/>
      <c r="CI12" s="644"/>
      <c r="CJ12" s="644"/>
      <c r="CK12" s="644"/>
      <c r="CL12" s="644"/>
      <c r="CM12" s="644"/>
      <c r="CN12" s="644"/>
      <c r="CO12" s="644"/>
      <c r="CP12" s="644"/>
      <c r="CQ12" s="645"/>
      <c r="CR12" s="603">
        <v>1044612</v>
      </c>
      <c r="CS12" s="606"/>
      <c r="CT12" s="606"/>
      <c r="CU12" s="606"/>
      <c r="CV12" s="606"/>
      <c r="CW12" s="606"/>
      <c r="CX12" s="606"/>
      <c r="CY12" s="607"/>
      <c r="CZ12" s="665">
        <v>1.5</v>
      </c>
      <c r="DA12" s="665"/>
      <c r="DB12" s="665"/>
      <c r="DC12" s="665"/>
      <c r="DD12" s="611">
        <v>73151</v>
      </c>
      <c r="DE12" s="606"/>
      <c r="DF12" s="606"/>
      <c r="DG12" s="606"/>
      <c r="DH12" s="606"/>
      <c r="DI12" s="606"/>
      <c r="DJ12" s="606"/>
      <c r="DK12" s="606"/>
      <c r="DL12" s="606"/>
      <c r="DM12" s="606"/>
      <c r="DN12" s="606"/>
      <c r="DO12" s="606"/>
      <c r="DP12" s="607"/>
      <c r="DQ12" s="611">
        <v>733933</v>
      </c>
      <c r="DR12" s="606"/>
      <c r="DS12" s="606"/>
      <c r="DT12" s="606"/>
      <c r="DU12" s="606"/>
      <c r="DV12" s="606"/>
      <c r="DW12" s="606"/>
      <c r="DX12" s="606"/>
      <c r="DY12" s="606"/>
      <c r="DZ12" s="606"/>
      <c r="EA12" s="606"/>
      <c r="EB12" s="606"/>
      <c r="EC12" s="646"/>
    </row>
    <row r="13" spans="2:143" ht="11.25" customHeight="1" x14ac:dyDescent="0.15">
      <c r="B13" s="600" t="s">
        <v>244</v>
      </c>
      <c r="C13" s="601"/>
      <c r="D13" s="601"/>
      <c r="E13" s="601"/>
      <c r="F13" s="601"/>
      <c r="G13" s="601"/>
      <c r="H13" s="601"/>
      <c r="I13" s="601"/>
      <c r="J13" s="601"/>
      <c r="K13" s="601"/>
      <c r="L13" s="601"/>
      <c r="M13" s="601"/>
      <c r="N13" s="601"/>
      <c r="O13" s="601"/>
      <c r="P13" s="601"/>
      <c r="Q13" s="602"/>
      <c r="R13" s="603">
        <v>13237</v>
      </c>
      <c r="S13" s="606"/>
      <c r="T13" s="606"/>
      <c r="U13" s="606"/>
      <c r="V13" s="606"/>
      <c r="W13" s="606"/>
      <c r="X13" s="606"/>
      <c r="Y13" s="607"/>
      <c r="Z13" s="665">
        <v>0</v>
      </c>
      <c r="AA13" s="665"/>
      <c r="AB13" s="665"/>
      <c r="AC13" s="665"/>
      <c r="AD13" s="666">
        <v>13237</v>
      </c>
      <c r="AE13" s="666"/>
      <c r="AF13" s="666"/>
      <c r="AG13" s="666"/>
      <c r="AH13" s="666"/>
      <c r="AI13" s="666"/>
      <c r="AJ13" s="666"/>
      <c r="AK13" s="666"/>
      <c r="AL13" s="608">
        <v>0</v>
      </c>
      <c r="AM13" s="609"/>
      <c r="AN13" s="609"/>
      <c r="AO13" s="667"/>
      <c r="AP13" s="600" t="s">
        <v>245</v>
      </c>
      <c r="AQ13" s="601"/>
      <c r="AR13" s="601"/>
      <c r="AS13" s="601"/>
      <c r="AT13" s="601"/>
      <c r="AU13" s="601"/>
      <c r="AV13" s="601"/>
      <c r="AW13" s="601"/>
      <c r="AX13" s="601"/>
      <c r="AY13" s="601"/>
      <c r="AZ13" s="601"/>
      <c r="BA13" s="601"/>
      <c r="BB13" s="601"/>
      <c r="BC13" s="601"/>
      <c r="BD13" s="601"/>
      <c r="BE13" s="601"/>
      <c r="BF13" s="602"/>
      <c r="BG13" s="603">
        <v>15582108</v>
      </c>
      <c r="BH13" s="606"/>
      <c r="BI13" s="606"/>
      <c r="BJ13" s="606"/>
      <c r="BK13" s="606"/>
      <c r="BL13" s="606"/>
      <c r="BM13" s="606"/>
      <c r="BN13" s="607"/>
      <c r="BO13" s="665">
        <v>46.8</v>
      </c>
      <c r="BP13" s="665"/>
      <c r="BQ13" s="665"/>
      <c r="BR13" s="665"/>
      <c r="BS13" s="611" t="s">
        <v>235</v>
      </c>
      <c r="BT13" s="606"/>
      <c r="BU13" s="606"/>
      <c r="BV13" s="606"/>
      <c r="BW13" s="606"/>
      <c r="BX13" s="606"/>
      <c r="BY13" s="606"/>
      <c r="BZ13" s="606"/>
      <c r="CA13" s="606"/>
      <c r="CB13" s="646"/>
      <c r="CD13" s="647" t="s">
        <v>246</v>
      </c>
      <c r="CE13" s="644"/>
      <c r="CF13" s="644"/>
      <c r="CG13" s="644"/>
      <c r="CH13" s="644"/>
      <c r="CI13" s="644"/>
      <c r="CJ13" s="644"/>
      <c r="CK13" s="644"/>
      <c r="CL13" s="644"/>
      <c r="CM13" s="644"/>
      <c r="CN13" s="644"/>
      <c r="CO13" s="644"/>
      <c r="CP13" s="644"/>
      <c r="CQ13" s="645"/>
      <c r="CR13" s="603">
        <v>7217339</v>
      </c>
      <c r="CS13" s="606"/>
      <c r="CT13" s="606"/>
      <c r="CU13" s="606"/>
      <c r="CV13" s="606"/>
      <c r="CW13" s="606"/>
      <c r="CX13" s="606"/>
      <c r="CY13" s="607"/>
      <c r="CZ13" s="665">
        <v>10.7</v>
      </c>
      <c r="DA13" s="665"/>
      <c r="DB13" s="665"/>
      <c r="DC13" s="665"/>
      <c r="DD13" s="611">
        <v>2472293</v>
      </c>
      <c r="DE13" s="606"/>
      <c r="DF13" s="606"/>
      <c r="DG13" s="606"/>
      <c r="DH13" s="606"/>
      <c r="DI13" s="606"/>
      <c r="DJ13" s="606"/>
      <c r="DK13" s="606"/>
      <c r="DL13" s="606"/>
      <c r="DM13" s="606"/>
      <c r="DN13" s="606"/>
      <c r="DO13" s="606"/>
      <c r="DP13" s="607"/>
      <c r="DQ13" s="611">
        <v>5181767</v>
      </c>
      <c r="DR13" s="606"/>
      <c r="DS13" s="606"/>
      <c r="DT13" s="606"/>
      <c r="DU13" s="606"/>
      <c r="DV13" s="606"/>
      <c r="DW13" s="606"/>
      <c r="DX13" s="606"/>
      <c r="DY13" s="606"/>
      <c r="DZ13" s="606"/>
      <c r="EA13" s="606"/>
      <c r="EB13" s="606"/>
      <c r="EC13" s="646"/>
    </row>
    <row r="14" spans="2:143" ht="11.25" customHeight="1" x14ac:dyDescent="0.15">
      <c r="B14" s="600" t="s">
        <v>247</v>
      </c>
      <c r="C14" s="601"/>
      <c r="D14" s="601"/>
      <c r="E14" s="601"/>
      <c r="F14" s="601"/>
      <c r="G14" s="601"/>
      <c r="H14" s="601"/>
      <c r="I14" s="601"/>
      <c r="J14" s="601"/>
      <c r="K14" s="601"/>
      <c r="L14" s="601"/>
      <c r="M14" s="601"/>
      <c r="N14" s="601"/>
      <c r="O14" s="601"/>
      <c r="P14" s="601"/>
      <c r="Q14" s="602"/>
      <c r="R14" s="603" t="s">
        <v>122</v>
      </c>
      <c r="S14" s="606"/>
      <c r="T14" s="606"/>
      <c r="U14" s="606"/>
      <c r="V14" s="606"/>
      <c r="W14" s="606"/>
      <c r="X14" s="606"/>
      <c r="Y14" s="607"/>
      <c r="Z14" s="665" t="s">
        <v>235</v>
      </c>
      <c r="AA14" s="665"/>
      <c r="AB14" s="665"/>
      <c r="AC14" s="665"/>
      <c r="AD14" s="666" t="s">
        <v>122</v>
      </c>
      <c r="AE14" s="666"/>
      <c r="AF14" s="666"/>
      <c r="AG14" s="666"/>
      <c r="AH14" s="666"/>
      <c r="AI14" s="666"/>
      <c r="AJ14" s="666"/>
      <c r="AK14" s="666"/>
      <c r="AL14" s="608" t="s">
        <v>235</v>
      </c>
      <c r="AM14" s="609"/>
      <c r="AN14" s="609"/>
      <c r="AO14" s="667"/>
      <c r="AP14" s="600" t="s">
        <v>248</v>
      </c>
      <c r="AQ14" s="601"/>
      <c r="AR14" s="601"/>
      <c r="AS14" s="601"/>
      <c r="AT14" s="601"/>
      <c r="AU14" s="601"/>
      <c r="AV14" s="601"/>
      <c r="AW14" s="601"/>
      <c r="AX14" s="601"/>
      <c r="AY14" s="601"/>
      <c r="AZ14" s="601"/>
      <c r="BA14" s="601"/>
      <c r="BB14" s="601"/>
      <c r="BC14" s="601"/>
      <c r="BD14" s="601"/>
      <c r="BE14" s="601"/>
      <c r="BF14" s="602"/>
      <c r="BG14" s="603">
        <v>337202</v>
      </c>
      <c r="BH14" s="606"/>
      <c r="BI14" s="606"/>
      <c r="BJ14" s="606"/>
      <c r="BK14" s="606"/>
      <c r="BL14" s="606"/>
      <c r="BM14" s="606"/>
      <c r="BN14" s="607"/>
      <c r="BO14" s="665">
        <v>1</v>
      </c>
      <c r="BP14" s="665"/>
      <c r="BQ14" s="665"/>
      <c r="BR14" s="665"/>
      <c r="BS14" s="611" t="s">
        <v>122</v>
      </c>
      <c r="BT14" s="606"/>
      <c r="BU14" s="606"/>
      <c r="BV14" s="606"/>
      <c r="BW14" s="606"/>
      <c r="BX14" s="606"/>
      <c r="BY14" s="606"/>
      <c r="BZ14" s="606"/>
      <c r="CA14" s="606"/>
      <c r="CB14" s="646"/>
      <c r="CD14" s="647" t="s">
        <v>249</v>
      </c>
      <c r="CE14" s="644"/>
      <c r="CF14" s="644"/>
      <c r="CG14" s="644"/>
      <c r="CH14" s="644"/>
      <c r="CI14" s="644"/>
      <c r="CJ14" s="644"/>
      <c r="CK14" s="644"/>
      <c r="CL14" s="644"/>
      <c r="CM14" s="644"/>
      <c r="CN14" s="644"/>
      <c r="CO14" s="644"/>
      <c r="CP14" s="644"/>
      <c r="CQ14" s="645"/>
      <c r="CR14" s="603">
        <v>3808689</v>
      </c>
      <c r="CS14" s="606"/>
      <c r="CT14" s="606"/>
      <c r="CU14" s="606"/>
      <c r="CV14" s="606"/>
      <c r="CW14" s="606"/>
      <c r="CX14" s="606"/>
      <c r="CY14" s="607"/>
      <c r="CZ14" s="665">
        <v>5.6</v>
      </c>
      <c r="DA14" s="665"/>
      <c r="DB14" s="665"/>
      <c r="DC14" s="665"/>
      <c r="DD14" s="611">
        <v>201234</v>
      </c>
      <c r="DE14" s="606"/>
      <c r="DF14" s="606"/>
      <c r="DG14" s="606"/>
      <c r="DH14" s="606"/>
      <c r="DI14" s="606"/>
      <c r="DJ14" s="606"/>
      <c r="DK14" s="606"/>
      <c r="DL14" s="606"/>
      <c r="DM14" s="606"/>
      <c r="DN14" s="606"/>
      <c r="DO14" s="606"/>
      <c r="DP14" s="607"/>
      <c r="DQ14" s="611">
        <v>2184181</v>
      </c>
      <c r="DR14" s="606"/>
      <c r="DS14" s="606"/>
      <c r="DT14" s="606"/>
      <c r="DU14" s="606"/>
      <c r="DV14" s="606"/>
      <c r="DW14" s="606"/>
      <c r="DX14" s="606"/>
      <c r="DY14" s="606"/>
      <c r="DZ14" s="606"/>
      <c r="EA14" s="606"/>
      <c r="EB14" s="606"/>
      <c r="EC14" s="646"/>
    </row>
    <row r="15" spans="2:143" ht="11.25" customHeight="1" x14ac:dyDescent="0.15">
      <c r="B15" s="600" t="s">
        <v>250</v>
      </c>
      <c r="C15" s="601"/>
      <c r="D15" s="601"/>
      <c r="E15" s="601"/>
      <c r="F15" s="601"/>
      <c r="G15" s="601"/>
      <c r="H15" s="601"/>
      <c r="I15" s="601"/>
      <c r="J15" s="601"/>
      <c r="K15" s="601"/>
      <c r="L15" s="601"/>
      <c r="M15" s="601"/>
      <c r="N15" s="601"/>
      <c r="O15" s="601"/>
      <c r="P15" s="601"/>
      <c r="Q15" s="602"/>
      <c r="R15" s="603">
        <v>197621</v>
      </c>
      <c r="S15" s="606"/>
      <c r="T15" s="606"/>
      <c r="U15" s="606"/>
      <c r="V15" s="606"/>
      <c r="W15" s="606"/>
      <c r="X15" s="606"/>
      <c r="Y15" s="607"/>
      <c r="Z15" s="665">
        <v>0.3</v>
      </c>
      <c r="AA15" s="665"/>
      <c r="AB15" s="665"/>
      <c r="AC15" s="665"/>
      <c r="AD15" s="666">
        <v>197621</v>
      </c>
      <c r="AE15" s="666"/>
      <c r="AF15" s="666"/>
      <c r="AG15" s="666"/>
      <c r="AH15" s="666"/>
      <c r="AI15" s="666"/>
      <c r="AJ15" s="666"/>
      <c r="AK15" s="666"/>
      <c r="AL15" s="608">
        <v>0.5</v>
      </c>
      <c r="AM15" s="609"/>
      <c r="AN15" s="609"/>
      <c r="AO15" s="667"/>
      <c r="AP15" s="600" t="s">
        <v>251</v>
      </c>
      <c r="AQ15" s="601"/>
      <c r="AR15" s="601"/>
      <c r="AS15" s="601"/>
      <c r="AT15" s="601"/>
      <c r="AU15" s="601"/>
      <c r="AV15" s="601"/>
      <c r="AW15" s="601"/>
      <c r="AX15" s="601"/>
      <c r="AY15" s="601"/>
      <c r="AZ15" s="601"/>
      <c r="BA15" s="601"/>
      <c r="BB15" s="601"/>
      <c r="BC15" s="601"/>
      <c r="BD15" s="601"/>
      <c r="BE15" s="601"/>
      <c r="BF15" s="602"/>
      <c r="BG15" s="603">
        <v>1294084</v>
      </c>
      <c r="BH15" s="606"/>
      <c r="BI15" s="606"/>
      <c r="BJ15" s="606"/>
      <c r="BK15" s="606"/>
      <c r="BL15" s="606"/>
      <c r="BM15" s="606"/>
      <c r="BN15" s="607"/>
      <c r="BO15" s="665">
        <v>3.9</v>
      </c>
      <c r="BP15" s="665"/>
      <c r="BQ15" s="665"/>
      <c r="BR15" s="665"/>
      <c r="BS15" s="611" t="s">
        <v>235</v>
      </c>
      <c r="BT15" s="606"/>
      <c r="BU15" s="606"/>
      <c r="BV15" s="606"/>
      <c r="BW15" s="606"/>
      <c r="BX15" s="606"/>
      <c r="BY15" s="606"/>
      <c r="BZ15" s="606"/>
      <c r="CA15" s="606"/>
      <c r="CB15" s="646"/>
      <c r="CD15" s="647" t="s">
        <v>252</v>
      </c>
      <c r="CE15" s="644"/>
      <c r="CF15" s="644"/>
      <c r="CG15" s="644"/>
      <c r="CH15" s="644"/>
      <c r="CI15" s="644"/>
      <c r="CJ15" s="644"/>
      <c r="CK15" s="644"/>
      <c r="CL15" s="644"/>
      <c r="CM15" s="644"/>
      <c r="CN15" s="644"/>
      <c r="CO15" s="644"/>
      <c r="CP15" s="644"/>
      <c r="CQ15" s="645"/>
      <c r="CR15" s="603">
        <v>6028048</v>
      </c>
      <c r="CS15" s="606"/>
      <c r="CT15" s="606"/>
      <c r="CU15" s="606"/>
      <c r="CV15" s="606"/>
      <c r="CW15" s="606"/>
      <c r="CX15" s="606"/>
      <c r="CY15" s="607"/>
      <c r="CZ15" s="665">
        <v>8.9</v>
      </c>
      <c r="DA15" s="665"/>
      <c r="DB15" s="665"/>
      <c r="DC15" s="665"/>
      <c r="DD15" s="611">
        <v>1463539</v>
      </c>
      <c r="DE15" s="606"/>
      <c r="DF15" s="606"/>
      <c r="DG15" s="606"/>
      <c r="DH15" s="606"/>
      <c r="DI15" s="606"/>
      <c r="DJ15" s="606"/>
      <c r="DK15" s="606"/>
      <c r="DL15" s="606"/>
      <c r="DM15" s="606"/>
      <c r="DN15" s="606"/>
      <c r="DO15" s="606"/>
      <c r="DP15" s="607"/>
      <c r="DQ15" s="611">
        <v>4483834</v>
      </c>
      <c r="DR15" s="606"/>
      <c r="DS15" s="606"/>
      <c r="DT15" s="606"/>
      <c r="DU15" s="606"/>
      <c r="DV15" s="606"/>
      <c r="DW15" s="606"/>
      <c r="DX15" s="606"/>
      <c r="DY15" s="606"/>
      <c r="DZ15" s="606"/>
      <c r="EA15" s="606"/>
      <c r="EB15" s="606"/>
      <c r="EC15" s="646"/>
    </row>
    <row r="16" spans="2:143" ht="11.25" customHeight="1" x14ac:dyDescent="0.15">
      <c r="B16" s="600" t="s">
        <v>253</v>
      </c>
      <c r="C16" s="601"/>
      <c r="D16" s="601"/>
      <c r="E16" s="601"/>
      <c r="F16" s="601"/>
      <c r="G16" s="601"/>
      <c r="H16" s="601"/>
      <c r="I16" s="601"/>
      <c r="J16" s="601"/>
      <c r="K16" s="601"/>
      <c r="L16" s="601"/>
      <c r="M16" s="601"/>
      <c r="N16" s="601"/>
      <c r="O16" s="601"/>
      <c r="P16" s="601"/>
      <c r="Q16" s="602"/>
      <c r="R16" s="603" t="s">
        <v>122</v>
      </c>
      <c r="S16" s="606"/>
      <c r="T16" s="606"/>
      <c r="U16" s="606"/>
      <c r="V16" s="606"/>
      <c r="W16" s="606"/>
      <c r="X16" s="606"/>
      <c r="Y16" s="607"/>
      <c r="Z16" s="665" t="s">
        <v>122</v>
      </c>
      <c r="AA16" s="665"/>
      <c r="AB16" s="665"/>
      <c r="AC16" s="665"/>
      <c r="AD16" s="666" t="s">
        <v>122</v>
      </c>
      <c r="AE16" s="666"/>
      <c r="AF16" s="666"/>
      <c r="AG16" s="666"/>
      <c r="AH16" s="666"/>
      <c r="AI16" s="666"/>
      <c r="AJ16" s="666"/>
      <c r="AK16" s="666"/>
      <c r="AL16" s="608" t="s">
        <v>122</v>
      </c>
      <c r="AM16" s="609"/>
      <c r="AN16" s="609"/>
      <c r="AO16" s="667"/>
      <c r="AP16" s="600" t="s">
        <v>254</v>
      </c>
      <c r="AQ16" s="601"/>
      <c r="AR16" s="601"/>
      <c r="AS16" s="601"/>
      <c r="AT16" s="601"/>
      <c r="AU16" s="601"/>
      <c r="AV16" s="601"/>
      <c r="AW16" s="601"/>
      <c r="AX16" s="601"/>
      <c r="AY16" s="601"/>
      <c r="AZ16" s="601"/>
      <c r="BA16" s="601"/>
      <c r="BB16" s="601"/>
      <c r="BC16" s="601"/>
      <c r="BD16" s="601"/>
      <c r="BE16" s="601"/>
      <c r="BF16" s="602"/>
      <c r="BG16" s="603" t="s">
        <v>122</v>
      </c>
      <c r="BH16" s="606"/>
      <c r="BI16" s="606"/>
      <c r="BJ16" s="606"/>
      <c r="BK16" s="606"/>
      <c r="BL16" s="606"/>
      <c r="BM16" s="606"/>
      <c r="BN16" s="607"/>
      <c r="BO16" s="665" t="s">
        <v>122</v>
      </c>
      <c r="BP16" s="665"/>
      <c r="BQ16" s="665"/>
      <c r="BR16" s="665"/>
      <c r="BS16" s="611" t="s">
        <v>122</v>
      </c>
      <c r="BT16" s="606"/>
      <c r="BU16" s="606"/>
      <c r="BV16" s="606"/>
      <c r="BW16" s="606"/>
      <c r="BX16" s="606"/>
      <c r="BY16" s="606"/>
      <c r="BZ16" s="606"/>
      <c r="CA16" s="606"/>
      <c r="CB16" s="646"/>
      <c r="CD16" s="647" t="s">
        <v>255</v>
      </c>
      <c r="CE16" s="644"/>
      <c r="CF16" s="644"/>
      <c r="CG16" s="644"/>
      <c r="CH16" s="644"/>
      <c r="CI16" s="644"/>
      <c r="CJ16" s="644"/>
      <c r="CK16" s="644"/>
      <c r="CL16" s="644"/>
      <c r="CM16" s="644"/>
      <c r="CN16" s="644"/>
      <c r="CO16" s="644"/>
      <c r="CP16" s="644"/>
      <c r="CQ16" s="645"/>
      <c r="CR16" s="603">
        <v>5645</v>
      </c>
      <c r="CS16" s="606"/>
      <c r="CT16" s="606"/>
      <c r="CU16" s="606"/>
      <c r="CV16" s="606"/>
      <c r="CW16" s="606"/>
      <c r="CX16" s="606"/>
      <c r="CY16" s="607"/>
      <c r="CZ16" s="665">
        <v>0</v>
      </c>
      <c r="DA16" s="665"/>
      <c r="DB16" s="665"/>
      <c r="DC16" s="665"/>
      <c r="DD16" s="611" t="s">
        <v>235</v>
      </c>
      <c r="DE16" s="606"/>
      <c r="DF16" s="606"/>
      <c r="DG16" s="606"/>
      <c r="DH16" s="606"/>
      <c r="DI16" s="606"/>
      <c r="DJ16" s="606"/>
      <c r="DK16" s="606"/>
      <c r="DL16" s="606"/>
      <c r="DM16" s="606"/>
      <c r="DN16" s="606"/>
      <c r="DO16" s="606"/>
      <c r="DP16" s="607"/>
      <c r="DQ16" s="611">
        <v>540</v>
      </c>
      <c r="DR16" s="606"/>
      <c r="DS16" s="606"/>
      <c r="DT16" s="606"/>
      <c r="DU16" s="606"/>
      <c r="DV16" s="606"/>
      <c r="DW16" s="606"/>
      <c r="DX16" s="606"/>
      <c r="DY16" s="606"/>
      <c r="DZ16" s="606"/>
      <c r="EA16" s="606"/>
      <c r="EB16" s="606"/>
      <c r="EC16" s="646"/>
    </row>
    <row r="17" spans="2:133" ht="11.25" customHeight="1" x14ac:dyDescent="0.15">
      <c r="B17" s="600" t="s">
        <v>256</v>
      </c>
      <c r="C17" s="601"/>
      <c r="D17" s="601"/>
      <c r="E17" s="601"/>
      <c r="F17" s="601"/>
      <c r="G17" s="601"/>
      <c r="H17" s="601"/>
      <c r="I17" s="601"/>
      <c r="J17" s="601"/>
      <c r="K17" s="601"/>
      <c r="L17" s="601"/>
      <c r="M17" s="601"/>
      <c r="N17" s="601"/>
      <c r="O17" s="601"/>
      <c r="P17" s="601"/>
      <c r="Q17" s="602"/>
      <c r="R17" s="603">
        <v>127256</v>
      </c>
      <c r="S17" s="606"/>
      <c r="T17" s="606"/>
      <c r="U17" s="606"/>
      <c r="V17" s="606"/>
      <c r="W17" s="606"/>
      <c r="X17" s="606"/>
      <c r="Y17" s="607"/>
      <c r="Z17" s="665">
        <v>0.2</v>
      </c>
      <c r="AA17" s="665"/>
      <c r="AB17" s="665"/>
      <c r="AC17" s="665"/>
      <c r="AD17" s="666">
        <v>127256</v>
      </c>
      <c r="AE17" s="666"/>
      <c r="AF17" s="666"/>
      <c r="AG17" s="666"/>
      <c r="AH17" s="666"/>
      <c r="AI17" s="666"/>
      <c r="AJ17" s="666"/>
      <c r="AK17" s="666"/>
      <c r="AL17" s="608">
        <v>0.3</v>
      </c>
      <c r="AM17" s="609"/>
      <c r="AN17" s="609"/>
      <c r="AO17" s="667"/>
      <c r="AP17" s="600" t="s">
        <v>257</v>
      </c>
      <c r="AQ17" s="601"/>
      <c r="AR17" s="601"/>
      <c r="AS17" s="601"/>
      <c r="AT17" s="601"/>
      <c r="AU17" s="601"/>
      <c r="AV17" s="601"/>
      <c r="AW17" s="601"/>
      <c r="AX17" s="601"/>
      <c r="AY17" s="601"/>
      <c r="AZ17" s="601"/>
      <c r="BA17" s="601"/>
      <c r="BB17" s="601"/>
      <c r="BC17" s="601"/>
      <c r="BD17" s="601"/>
      <c r="BE17" s="601"/>
      <c r="BF17" s="602"/>
      <c r="BG17" s="603" t="s">
        <v>235</v>
      </c>
      <c r="BH17" s="606"/>
      <c r="BI17" s="606"/>
      <c r="BJ17" s="606"/>
      <c r="BK17" s="606"/>
      <c r="BL17" s="606"/>
      <c r="BM17" s="606"/>
      <c r="BN17" s="607"/>
      <c r="BO17" s="665" t="s">
        <v>235</v>
      </c>
      <c r="BP17" s="665"/>
      <c r="BQ17" s="665"/>
      <c r="BR17" s="665"/>
      <c r="BS17" s="611" t="s">
        <v>235</v>
      </c>
      <c r="BT17" s="606"/>
      <c r="BU17" s="606"/>
      <c r="BV17" s="606"/>
      <c r="BW17" s="606"/>
      <c r="BX17" s="606"/>
      <c r="BY17" s="606"/>
      <c r="BZ17" s="606"/>
      <c r="CA17" s="606"/>
      <c r="CB17" s="646"/>
      <c r="CD17" s="647" t="s">
        <v>258</v>
      </c>
      <c r="CE17" s="644"/>
      <c r="CF17" s="644"/>
      <c r="CG17" s="644"/>
      <c r="CH17" s="644"/>
      <c r="CI17" s="644"/>
      <c r="CJ17" s="644"/>
      <c r="CK17" s="644"/>
      <c r="CL17" s="644"/>
      <c r="CM17" s="644"/>
      <c r="CN17" s="644"/>
      <c r="CO17" s="644"/>
      <c r="CP17" s="644"/>
      <c r="CQ17" s="645"/>
      <c r="CR17" s="603">
        <v>5210825</v>
      </c>
      <c r="CS17" s="606"/>
      <c r="CT17" s="606"/>
      <c r="CU17" s="606"/>
      <c r="CV17" s="606"/>
      <c r="CW17" s="606"/>
      <c r="CX17" s="606"/>
      <c r="CY17" s="607"/>
      <c r="CZ17" s="665">
        <v>7.7</v>
      </c>
      <c r="DA17" s="665"/>
      <c r="DB17" s="665"/>
      <c r="DC17" s="665"/>
      <c r="DD17" s="611" t="s">
        <v>122</v>
      </c>
      <c r="DE17" s="606"/>
      <c r="DF17" s="606"/>
      <c r="DG17" s="606"/>
      <c r="DH17" s="606"/>
      <c r="DI17" s="606"/>
      <c r="DJ17" s="606"/>
      <c r="DK17" s="606"/>
      <c r="DL17" s="606"/>
      <c r="DM17" s="606"/>
      <c r="DN17" s="606"/>
      <c r="DO17" s="606"/>
      <c r="DP17" s="607"/>
      <c r="DQ17" s="611">
        <v>4878276</v>
      </c>
      <c r="DR17" s="606"/>
      <c r="DS17" s="606"/>
      <c r="DT17" s="606"/>
      <c r="DU17" s="606"/>
      <c r="DV17" s="606"/>
      <c r="DW17" s="606"/>
      <c r="DX17" s="606"/>
      <c r="DY17" s="606"/>
      <c r="DZ17" s="606"/>
      <c r="EA17" s="606"/>
      <c r="EB17" s="606"/>
      <c r="EC17" s="646"/>
    </row>
    <row r="18" spans="2:133" ht="11.25" customHeight="1" x14ac:dyDescent="0.15">
      <c r="B18" s="600" t="s">
        <v>259</v>
      </c>
      <c r="C18" s="601"/>
      <c r="D18" s="601"/>
      <c r="E18" s="601"/>
      <c r="F18" s="601"/>
      <c r="G18" s="601"/>
      <c r="H18" s="601"/>
      <c r="I18" s="601"/>
      <c r="J18" s="601"/>
      <c r="K18" s="601"/>
      <c r="L18" s="601"/>
      <c r="M18" s="601"/>
      <c r="N18" s="601"/>
      <c r="O18" s="601"/>
      <c r="P18" s="601"/>
      <c r="Q18" s="602"/>
      <c r="R18" s="603">
        <v>1104920</v>
      </c>
      <c r="S18" s="606"/>
      <c r="T18" s="606"/>
      <c r="U18" s="606"/>
      <c r="V18" s="606"/>
      <c r="W18" s="606"/>
      <c r="X18" s="606"/>
      <c r="Y18" s="607"/>
      <c r="Z18" s="665">
        <v>1.5</v>
      </c>
      <c r="AA18" s="665"/>
      <c r="AB18" s="665"/>
      <c r="AC18" s="665"/>
      <c r="AD18" s="666">
        <v>955293</v>
      </c>
      <c r="AE18" s="666"/>
      <c r="AF18" s="666"/>
      <c r="AG18" s="666"/>
      <c r="AH18" s="666"/>
      <c r="AI18" s="666"/>
      <c r="AJ18" s="666"/>
      <c r="AK18" s="666"/>
      <c r="AL18" s="608">
        <v>2.6</v>
      </c>
      <c r="AM18" s="609"/>
      <c r="AN18" s="609"/>
      <c r="AO18" s="667"/>
      <c r="AP18" s="600" t="s">
        <v>260</v>
      </c>
      <c r="AQ18" s="601"/>
      <c r="AR18" s="601"/>
      <c r="AS18" s="601"/>
      <c r="AT18" s="601"/>
      <c r="AU18" s="601"/>
      <c r="AV18" s="601"/>
      <c r="AW18" s="601"/>
      <c r="AX18" s="601"/>
      <c r="AY18" s="601"/>
      <c r="AZ18" s="601"/>
      <c r="BA18" s="601"/>
      <c r="BB18" s="601"/>
      <c r="BC18" s="601"/>
      <c r="BD18" s="601"/>
      <c r="BE18" s="601"/>
      <c r="BF18" s="602"/>
      <c r="BG18" s="603" t="s">
        <v>122</v>
      </c>
      <c r="BH18" s="606"/>
      <c r="BI18" s="606"/>
      <c r="BJ18" s="606"/>
      <c r="BK18" s="606"/>
      <c r="BL18" s="606"/>
      <c r="BM18" s="606"/>
      <c r="BN18" s="607"/>
      <c r="BO18" s="665" t="s">
        <v>235</v>
      </c>
      <c r="BP18" s="665"/>
      <c r="BQ18" s="665"/>
      <c r="BR18" s="665"/>
      <c r="BS18" s="611" t="s">
        <v>122</v>
      </c>
      <c r="BT18" s="606"/>
      <c r="BU18" s="606"/>
      <c r="BV18" s="606"/>
      <c r="BW18" s="606"/>
      <c r="BX18" s="606"/>
      <c r="BY18" s="606"/>
      <c r="BZ18" s="606"/>
      <c r="CA18" s="606"/>
      <c r="CB18" s="646"/>
      <c r="CD18" s="647" t="s">
        <v>261</v>
      </c>
      <c r="CE18" s="644"/>
      <c r="CF18" s="644"/>
      <c r="CG18" s="644"/>
      <c r="CH18" s="644"/>
      <c r="CI18" s="644"/>
      <c r="CJ18" s="644"/>
      <c r="CK18" s="644"/>
      <c r="CL18" s="644"/>
      <c r="CM18" s="644"/>
      <c r="CN18" s="644"/>
      <c r="CO18" s="644"/>
      <c r="CP18" s="644"/>
      <c r="CQ18" s="645"/>
      <c r="CR18" s="603" t="s">
        <v>235</v>
      </c>
      <c r="CS18" s="606"/>
      <c r="CT18" s="606"/>
      <c r="CU18" s="606"/>
      <c r="CV18" s="606"/>
      <c r="CW18" s="606"/>
      <c r="CX18" s="606"/>
      <c r="CY18" s="607"/>
      <c r="CZ18" s="665" t="s">
        <v>235</v>
      </c>
      <c r="DA18" s="665"/>
      <c r="DB18" s="665"/>
      <c r="DC18" s="665"/>
      <c r="DD18" s="611" t="s">
        <v>122</v>
      </c>
      <c r="DE18" s="606"/>
      <c r="DF18" s="606"/>
      <c r="DG18" s="606"/>
      <c r="DH18" s="606"/>
      <c r="DI18" s="606"/>
      <c r="DJ18" s="606"/>
      <c r="DK18" s="606"/>
      <c r="DL18" s="606"/>
      <c r="DM18" s="606"/>
      <c r="DN18" s="606"/>
      <c r="DO18" s="606"/>
      <c r="DP18" s="607"/>
      <c r="DQ18" s="611" t="s">
        <v>235</v>
      </c>
      <c r="DR18" s="606"/>
      <c r="DS18" s="606"/>
      <c r="DT18" s="606"/>
      <c r="DU18" s="606"/>
      <c r="DV18" s="606"/>
      <c r="DW18" s="606"/>
      <c r="DX18" s="606"/>
      <c r="DY18" s="606"/>
      <c r="DZ18" s="606"/>
      <c r="EA18" s="606"/>
      <c r="EB18" s="606"/>
      <c r="EC18" s="646"/>
    </row>
    <row r="19" spans="2:133" ht="11.25" customHeight="1" x14ac:dyDescent="0.15">
      <c r="B19" s="600" t="s">
        <v>262</v>
      </c>
      <c r="C19" s="601"/>
      <c r="D19" s="601"/>
      <c r="E19" s="601"/>
      <c r="F19" s="601"/>
      <c r="G19" s="601"/>
      <c r="H19" s="601"/>
      <c r="I19" s="601"/>
      <c r="J19" s="601"/>
      <c r="K19" s="601"/>
      <c r="L19" s="601"/>
      <c r="M19" s="601"/>
      <c r="N19" s="601"/>
      <c r="O19" s="601"/>
      <c r="P19" s="601"/>
      <c r="Q19" s="602"/>
      <c r="R19" s="603">
        <v>955293</v>
      </c>
      <c r="S19" s="606"/>
      <c r="T19" s="606"/>
      <c r="U19" s="606"/>
      <c r="V19" s="606"/>
      <c r="W19" s="606"/>
      <c r="X19" s="606"/>
      <c r="Y19" s="607"/>
      <c r="Z19" s="665">
        <v>1.3</v>
      </c>
      <c r="AA19" s="665"/>
      <c r="AB19" s="665"/>
      <c r="AC19" s="665"/>
      <c r="AD19" s="666">
        <v>955293</v>
      </c>
      <c r="AE19" s="666"/>
      <c r="AF19" s="666"/>
      <c r="AG19" s="666"/>
      <c r="AH19" s="666"/>
      <c r="AI19" s="666"/>
      <c r="AJ19" s="666"/>
      <c r="AK19" s="666"/>
      <c r="AL19" s="608">
        <v>2.6</v>
      </c>
      <c r="AM19" s="609"/>
      <c r="AN19" s="609"/>
      <c r="AO19" s="667"/>
      <c r="AP19" s="600" t="s">
        <v>263</v>
      </c>
      <c r="AQ19" s="601"/>
      <c r="AR19" s="601"/>
      <c r="AS19" s="601"/>
      <c r="AT19" s="601"/>
      <c r="AU19" s="601"/>
      <c r="AV19" s="601"/>
      <c r="AW19" s="601"/>
      <c r="AX19" s="601"/>
      <c r="AY19" s="601"/>
      <c r="AZ19" s="601"/>
      <c r="BA19" s="601"/>
      <c r="BB19" s="601"/>
      <c r="BC19" s="601"/>
      <c r="BD19" s="601"/>
      <c r="BE19" s="601"/>
      <c r="BF19" s="602"/>
      <c r="BG19" s="603">
        <v>1974233</v>
      </c>
      <c r="BH19" s="606"/>
      <c r="BI19" s="606"/>
      <c r="BJ19" s="606"/>
      <c r="BK19" s="606"/>
      <c r="BL19" s="606"/>
      <c r="BM19" s="606"/>
      <c r="BN19" s="607"/>
      <c r="BO19" s="665">
        <v>5.9</v>
      </c>
      <c r="BP19" s="665"/>
      <c r="BQ19" s="665"/>
      <c r="BR19" s="665"/>
      <c r="BS19" s="611" t="s">
        <v>122</v>
      </c>
      <c r="BT19" s="606"/>
      <c r="BU19" s="606"/>
      <c r="BV19" s="606"/>
      <c r="BW19" s="606"/>
      <c r="BX19" s="606"/>
      <c r="BY19" s="606"/>
      <c r="BZ19" s="606"/>
      <c r="CA19" s="606"/>
      <c r="CB19" s="646"/>
      <c r="CD19" s="647" t="s">
        <v>264</v>
      </c>
      <c r="CE19" s="644"/>
      <c r="CF19" s="644"/>
      <c r="CG19" s="644"/>
      <c r="CH19" s="644"/>
      <c r="CI19" s="644"/>
      <c r="CJ19" s="644"/>
      <c r="CK19" s="644"/>
      <c r="CL19" s="644"/>
      <c r="CM19" s="644"/>
      <c r="CN19" s="644"/>
      <c r="CO19" s="644"/>
      <c r="CP19" s="644"/>
      <c r="CQ19" s="645"/>
      <c r="CR19" s="603" t="s">
        <v>122</v>
      </c>
      <c r="CS19" s="606"/>
      <c r="CT19" s="606"/>
      <c r="CU19" s="606"/>
      <c r="CV19" s="606"/>
      <c r="CW19" s="606"/>
      <c r="CX19" s="606"/>
      <c r="CY19" s="607"/>
      <c r="CZ19" s="665" t="s">
        <v>122</v>
      </c>
      <c r="DA19" s="665"/>
      <c r="DB19" s="665"/>
      <c r="DC19" s="665"/>
      <c r="DD19" s="611" t="s">
        <v>122</v>
      </c>
      <c r="DE19" s="606"/>
      <c r="DF19" s="606"/>
      <c r="DG19" s="606"/>
      <c r="DH19" s="606"/>
      <c r="DI19" s="606"/>
      <c r="DJ19" s="606"/>
      <c r="DK19" s="606"/>
      <c r="DL19" s="606"/>
      <c r="DM19" s="606"/>
      <c r="DN19" s="606"/>
      <c r="DO19" s="606"/>
      <c r="DP19" s="607"/>
      <c r="DQ19" s="611" t="s">
        <v>235</v>
      </c>
      <c r="DR19" s="606"/>
      <c r="DS19" s="606"/>
      <c r="DT19" s="606"/>
      <c r="DU19" s="606"/>
      <c r="DV19" s="606"/>
      <c r="DW19" s="606"/>
      <c r="DX19" s="606"/>
      <c r="DY19" s="606"/>
      <c r="DZ19" s="606"/>
      <c r="EA19" s="606"/>
      <c r="EB19" s="606"/>
      <c r="EC19" s="646"/>
    </row>
    <row r="20" spans="2:133" ht="11.25" customHeight="1" x14ac:dyDescent="0.15">
      <c r="B20" s="600" t="s">
        <v>265</v>
      </c>
      <c r="C20" s="601"/>
      <c r="D20" s="601"/>
      <c r="E20" s="601"/>
      <c r="F20" s="601"/>
      <c r="G20" s="601"/>
      <c r="H20" s="601"/>
      <c r="I20" s="601"/>
      <c r="J20" s="601"/>
      <c r="K20" s="601"/>
      <c r="L20" s="601"/>
      <c r="M20" s="601"/>
      <c r="N20" s="601"/>
      <c r="O20" s="601"/>
      <c r="P20" s="601"/>
      <c r="Q20" s="602"/>
      <c r="R20" s="603">
        <v>149538</v>
      </c>
      <c r="S20" s="606"/>
      <c r="T20" s="606"/>
      <c r="U20" s="606"/>
      <c r="V20" s="606"/>
      <c r="W20" s="606"/>
      <c r="X20" s="606"/>
      <c r="Y20" s="607"/>
      <c r="Z20" s="665">
        <v>0.2</v>
      </c>
      <c r="AA20" s="665"/>
      <c r="AB20" s="665"/>
      <c r="AC20" s="665"/>
      <c r="AD20" s="666" t="s">
        <v>122</v>
      </c>
      <c r="AE20" s="666"/>
      <c r="AF20" s="666"/>
      <c r="AG20" s="666"/>
      <c r="AH20" s="666"/>
      <c r="AI20" s="666"/>
      <c r="AJ20" s="666"/>
      <c r="AK20" s="666"/>
      <c r="AL20" s="608" t="s">
        <v>122</v>
      </c>
      <c r="AM20" s="609"/>
      <c r="AN20" s="609"/>
      <c r="AO20" s="667"/>
      <c r="AP20" s="600" t="s">
        <v>266</v>
      </c>
      <c r="AQ20" s="601"/>
      <c r="AR20" s="601"/>
      <c r="AS20" s="601"/>
      <c r="AT20" s="601"/>
      <c r="AU20" s="601"/>
      <c r="AV20" s="601"/>
      <c r="AW20" s="601"/>
      <c r="AX20" s="601"/>
      <c r="AY20" s="601"/>
      <c r="AZ20" s="601"/>
      <c r="BA20" s="601"/>
      <c r="BB20" s="601"/>
      <c r="BC20" s="601"/>
      <c r="BD20" s="601"/>
      <c r="BE20" s="601"/>
      <c r="BF20" s="602"/>
      <c r="BG20" s="603">
        <v>1974233</v>
      </c>
      <c r="BH20" s="606"/>
      <c r="BI20" s="606"/>
      <c r="BJ20" s="606"/>
      <c r="BK20" s="606"/>
      <c r="BL20" s="606"/>
      <c r="BM20" s="606"/>
      <c r="BN20" s="607"/>
      <c r="BO20" s="665">
        <v>5.9</v>
      </c>
      <c r="BP20" s="665"/>
      <c r="BQ20" s="665"/>
      <c r="BR20" s="665"/>
      <c r="BS20" s="611" t="s">
        <v>122</v>
      </c>
      <c r="BT20" s="606"/>
      <c r="BU20" s="606"/>
      <c r="BV20" s="606"/>
      <c r="BW20" s="606"/>
      <c r="BX20" s="606"/>
      <c r="BY20" s="606"/>
      <c r="BZ20" s="606"/>
      <c r="CA20" s="606"/>
      <c r="CB20" s="646"/>
      <c r="CD20" s="647" t="s">
        <v>267</v>
      </c>
      <c r="CE20" s="644"/>
      <c r="CF20" s="644"/>
      <c r="CG20" s="644"/>
      <c r="CH20" s="644"/>
      <c r="CI20" s="644"/>
      <c r="CJ20" s="644"/>
      <c r="CK20" s="644"/>
      <c r="CL20" s="644"/>
      <c r="CM20" s="644"/>
      <c r="CN20" s="644"/>
      <c r="CO20" s="644"/>
      <c r="CP20" s="644"/>
      <c r="CQ20" s="645"/>
      <c r="CR20" s="603">
        <v>67715231</v>
      </c>
      <c r="CS20" s="606"/>
      <c r="CT20" s="606"/>
      <c r="CU20" s="606"/>
      <c r="CV20" s="606"/>
      <c r="CW20" s="606"/>
      <c r="CX20" s="606"/>
      <c r="CY20" s="607"/>
      <c r="CZ20" s="665">
        <v>100</v>
      </c>
      <c r="DA20" s="665"/>
      <c r="DB20" s="665"/>
      <c r="DC20" s="665"/>
      <c r="DD20" s="611">
        <v>7047940</v>
      </c>
      <c r="DE20" s="606"/>
      <c r="DF20" s="606"/>
      <c r="DG20" s="606"/>
      <c r="DH20" s="606"/>
      <c r="DI20" s="606"/>
      <c r="DJ20" s="606"/>
      <c r="DK20" s="606"/>
      <c r="DL20" s="606"/>
      <c r="DM20" s="606"/>
      <c r="DN20" s="606"/>
      <c r="DO20" s="606"/>
      <c r="DP20" s="607"/>
      <c r="DQ20" s="611">
        <v>43340035</v>
      </c>
      <c r="DR20" s="606"/>
      <c r="DS20" s="606"/>
      <c r="DT20" s="606"/>
      <c r="DU20" s="606"/>
      <c r="DV20" s="606"/>
      <c r="DW20" s="606"/>
      <c r="DX20" s="606"/>
      <c r="DY20" s="606"/>
      <c r="DZ20" s="606"/>
      <c r="EA20" s="606"/>
      <c r="EB20" s="606"/>
      <c r="EC20" s="646"/>
    </row>
    <row r="21" spans="2:133" ht="11.25" customHeight="1" x14ac:dyDescent="0.15">
      <c r="B21" s="600" t="s">
        <v>268</v>
      </c>
      <c r="C21" s="601"/>
      <c r="D21" s="601"/>
      <c r="E21" s="601"/>
      <c r="F21" s="601"/>
      <c r="G21" s="601"/>
      <c r="H21" s="601"/>
      <c r="I21" s="601"/>
      <c r="J21" s="601"/>
      <c r="K21" s="601"/>
      <c r="L21" s="601"/>
      <c r="M21" s="601"/>
      <c r="N21" s="601"/>
      <c r="O21" s="601"/>
      <c r="P21" s="601"/>
      <c r="Q21" s="602"/>
      <c r="R21" s="603">
        <v>89</v>
      </c>
      <c r="S21" s="606"/>
      <c r="T21" s="606"/>
      <c r="U21" s="606"/>
      <c r="V21" s="606"/>
      <c r="W21" s="606"/>
      <c r="X21" s="606"/>
      <c r="Y21" s="607"/>
      <c r="Z21" s="665">
        <v>0</v>
      </c>
      <c r="AA21" s="665"/>
      <c r="AB21" s="665"/>
      <c r="AC21" s="665"/>
      <c r="AD21" s="666" t="s">
        <v>122</v>
      </c>
      <c r="AE21" s="666"/>
      <c r="AF21" s="666"/>
      <c r="AG21" s="666"/>
      <c r="AH21" s="666"/>
      <c r="AI21" s="666"/>
      <c r="AJ21" s="666"/>
      <c r="AK21" s="666"/>
      <c r="AL21" s="608" t="s">
        <v>235</v>
      </c>
      <c r="AM21" s="609"/>
      <c r="AN21" s="609"/>
      <c r="AO21" s="667"/>
      <c r="AP21" s="711" t="s">
        <v>269</v>
      </c>
      <c r="AQ21" s="718"/>
      <c r="AR21" s="718"/>
      <c r="AS21" s="718"/>
      <c r="AT21" s="718"/>
      <c r="AU21" s="718"/>
      <c r="AV21" s="718"/>
      <c r="AW21" s="718"/>
      <c r="AX21" s="718"/>
      <c r="AY21" s="718"/>
      <c r="AZ21" s="718"/>
      <c r="BA21" s="718"/>
      <c r="BB21" s="718"/>
      <c r="BC21" s="718"/>
      <c r="BD21" s="718"/>
      <c r="BE21" s="718"/>
      <c r="BF21" s="713"/>
      <c r="BG21" s="603">
        <v>17792</v>
      </c>
      <c r="BH21" s="606"/>
      <c r="BI21" s="606"/>
      <c r="BJ21" s="606"/>
      <c r="BK21" s="606"/>
      <c r="BL21" s="606"/>
      <c r="BM21" s="606"/>
      <c r="BN21" s="607"/>
      <c r="BO21" s="665">
        <v>0.1</v>
      </c>
      <c r="BP21" s="665"/>
      <c r="BQ21" s="665"/>
      <c r="BR21" s="665"/>
      <c r="BS21" s="611" t="s">
        <v>122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270</v>
      </c>
      <c r="C22" s="601"/>
      <c r="D22" s="601"/>
      <c r="E22" s="601"/>
      <c r="F22" s="601"/>
      <c r="G22" s="601"/>
      <c r="H22" s="601"/>
      <c r="I22" s="601"/>
      <c r="J22" s="601"/>
      <c r="K22" s="601"/>
      <c r="L22" s="601"/>
      <c r="M22" s="601"/>
      <c r="N22" s="601"/>
      <c r="O22" s="601"/>
      <c r="P22" s="601"/>
      <c r="Q22" s="602"/>
      <c r="R22" s="603">
        <v>38801809</v>
      </c>
      <c r="S22" s="606"/>
      <c r="T22" s="606"/>
      <c r="U22" s="606"/>
      <c r="V22" s="606"/>
      <c r="W22" s="606"/>
      <c r="X22" s="606"/>
      <c r="Y22" s="607"/>
      <c r="Z22" s="665">
        <v>54.1</v>
      </c>
      <c r="AA22" s="665"/>
      <c r="AB22" s="665"/>
      <c r="AC22" s="665"/>
      <c r="AD22" s="666">
        <v>36695741</v>
      </c>
      <c r="AE22" s="666"/>
      <c r="AF22" s="666"/>
      <c r="AG22" s="666"/>
      <c r="AH22" s="666"/>
      <c r="AI22" s="666"/>
      <c r="AJ22" s="666"/>
      <c r="AK22" s="666"/>
      <c r="AL22" s="608">
        <v>98.7</v>
      </c>
      <c r="AM22" s="609"/>
      <c r="AN22" s="609"/>
      <c r="AO22" s="667"/>
      <c r="AP22" s="711" t="s">
        <v>271</v>
      </c>
      <c r="AQ22" s="718"/>
      <c r="AR22" s="718"/>
      <c r="AS22" s="718"/>
      <c r="AT22" s="718"/>
      <c r="AU22" s="718"/>
      <c r="AV22" s="718"/>
      <c r="AW22" s="718"/>
      <c r="AX22" s="718"/>
      <c r="AY22" s="718"/>
      <c r="AZ22" s="718"/>
      <c r="BA22" s="718"/>
      <c r="BB22" s="718"/>
      <c r="BC22" s="718"/>
      <c r="BD22" s="718"/>
      <c r="BE22" s="718"/>
      <c r="BF22" s="713"/>
      <c r="BG22" s="603" t="s">
        <v>235</v>
      </c>
      <c r="BH22" s="606"/>
      <c r="BI22" s="606"/>
      <c r="BJ22" s="606"/>
      <c r="BK22" s="606"/>
      <c r="BL22" s="606"/>
      <c r="BM22" s="606"/>
      <c r="BN22" s="607"/>
      <c r="BO22" s="665" t="s">
        <v>122</v>
      </c>
      <c r="BP22" s="665"/>
      <c r="BQ22" s="665"/>
      <c r="BR22" s="665"/>
      <c r="BS22" s="611" t="s">
        <v>235</v>
      </c>
      <c r="BT22" s="606"/>
      <c r="BU22" s="606"/>
      <c r="BV22" s="606"/>
      <c r="BW22" s="606"/>
      <c r="BX22" s="606"/>
      <c r="BY22" s="606"/>
      <c r="BZ22" s="606"/>
      <c r="CA22" s="606"/>
      <c r="CB22" s="646"/>
      <c r="CD22" s="720" t="s">
        <v>272</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273</v>
      </c>
      <c r="C23" s="601"/>
      <c r="D23" s="601"/>
      <c r="E23" s="601"/>
      <c r="F23" s="601"/>
      <c r="G23" s="601"/>
      <c r="H23" s="601"/>
      <c r="I23" s="601"/>
      <c r="J23" s="601"/>
      <c r="K23" s="601"/>
      <c r="L23" s="601"/>
      <c r="M23" s="601"/>
      <c r="N23" s="601"/>
      <c r="O23" s="601"/>
      <c r="P23" s="601"/>
      <c r="Q23" s="602"/>
      <c r="R23" s="603">
        <v>27207</v>
      </c>
      <c r="S23" s="606"/>
      <c r="T23" s="606"/>
      <c r="U23" s="606"/>
      <c r="V23" s="606"/>
      <c r="W23" s="606"/>
      <c r="X23" s="606"/>
      <c r="Y23" s="607"/>
      <c r="Z23" s="665">
        <v>0</v>
      </c>
      <c r="AA23" s="665"/>
      <c r="AB23" s="665"/>
      <c r="AC23" s="665"/>
      <c r="AD23" s="666">
        <v>27207</v>
      </c>
      <c r="AE23" s="666"/>
      <c r="AF23" s="666"/>
      <c r="AG23" s="666"/>
      <c r="AH23" s="666"/>
      <c r="AI23" s="666"/>
      <c r="AJ23" s="666"/>
      <c r="AK23" s="666"/>
      <c r="AL23" s="608">
        <v>0.1</v>
      </c>
      <c r="AM23" s="609"/>
      <c r="AN23" s="609"/>
      <c r="AO23" s="667"/>
      <c r="AP23" s="711" t="s">
        <v>274</v>
      </c>
      <c r="AQ23" s="718"/>
      <c r="AR23" s="718"/>
      <c r="AS23" s="718"/>
      <c r="AT23" s="718"/>
      <c r="AU23" s="718"/>
      <c r="AV23" s="718"/>
      <c r="AW23" s="718"/>
      <c r="AX23" s="718"/>
      <c r="AY23" s="718"/>
      <c r="AZ23" s="718"/>
      <c r="BA23" s="718"/>
      <c r="BB23" s="718"/>
      <c r="BC23" s="718"/>
      <c r="BD23" s="718"/>
      <c r="BE23" s="718"/>
      <c r="BF23" s="713"/>
      <c r="BG23" s="603">
        <v>1956441</v>
      </c>
      <c r="BH23" s="606"/>
      <c r="BI23" s="606"/>
      <c r="BJ23" s="606"/>
      <c r="BK23" s="606"/>
      <c r="BL23" s="606"/>
      <c r="BM23" s="606"/>
      <c r="BN23" s="607"/>
      <c r="BO23" s="665">
        <v>5.9</v>
      </c>
      <c r="BP23" s="665"/>
      <c r="BQ23" s="665"/>
      <c r="BR23" s="665"/>
      <c r="BS23" s="611" t="s">
        <v>235</v>
      </c>
      <c r="BT23" s="606"/>
      <c r="BU23" s="606"/>
      <c r="BV23" s="606"/>
      <c r="BW23" s="606"/>
      <c r="BX23" s="606"/>
      <c r="BY23" s="606"/>
      <c r="BZ23" s="606"/>
      <c r="CA23" s="606"/>
      <c r="CB23" s="646"/>
      <c r="CD23" s="720" t="s">
        <v>213</v>
      </c>
      <c r="CE23" s="721"/>
      <c r="CF23" s="721"/>
      <c r="CG23" s="721"/>
      <c r="CH23" s="721"/>
      <c r="CI23" s="721"/>
      <c r="CJ23" s="721"/>
      <c r="CK23" s="721"/>
      <c r="CL23" s="721"/>
      <c r="CM23" s="721"/>
      <c r="CN23" s="721"/>
      <c r="CO23" s="721"/>
      <c r="CP23" s="721"/>
      <c r="CQ23" s="722"/>
      <c r="CR23" s="720" t="s">
        <v>275</v>
      </c>
      <c r="CS23" s="721"/>
      <c r="CT23" s="721"/>
      <c r="CU23" s="721"/>
      <c r="CV23" s="721"/>
      <c r="CW23" s="721"/>
      <c r="CX23" s="721"/>
      <c r="CY23" s="722"/>
      <c r="CZ23" s="720" t="s">
        <v>276</v>
      </c>
      <c r="DA23" s="721"/>
      <c r="DB23" s="721"/>
      <c r="DC23" s="722"/>
      <c r="DD23" s="720" t="s">
        <v>277</v>
      </c>
      <c r="DE23" s="721"/>
      <c r="DF23" s="721"/>
      <c r="DG23" s="721"/>
      <c r="DH23" s="721"/>
      <c r="DI23" s="721"/>
      <c r="DJ23" s="721"/>
      <c r="DK23" s="722"/>
      <c r="DL23" s="729" t="s">
        <v>278</v>
      </c>
      <c r="DM23" s="730"/>
      <c r="DN23" s="730"/>
      <c r="DO23" s="730"/>
      <c r="DP23" s="730"/>
      <c r="DQ23" s="730"/>
      <c r="DR23" s="730"/>
      <c r="DS23" s="730"/>
      <c r="DT23" s="730"/>
      <c r="DU23" s="730"/>
      <c r="DV23" s="731"/>
      <c r="DW23" s="720" t="s">
        <v>279</v>
      </c>
      <c r="DX23" s="721"/>
      <c r="DY23" s="721"/>
      <c r="DZ23" s="721"/>
      <c r="EA23" s="721"/>
      <c r="EB23" s="721"/>
      <c r="EC23" s="722"/>
    </row>
    <row r="24" spans="2:133" ht="11.25" customHeight="1" x14ac:dyDescent="0.15">
      <c r="B24" s="600" t="s">
        <v>280</v>
      </c>
      <c r="C24" s="601"/>
      <c r="D24" s="601"/>
      <c r="E24" s="601"/>
      <c r="F24" s="601"/>
      <c r="G24" s="601"/>
      <c r="H24" s="601"/>
      <c r="I24" s="601"/>
      <c r="J24" s="601"/>
      <c r="K24" s="601"/>
      <c r="L24" s="601"/>
      <c r="M24" s="601"/>
      <c r="N24" s="601"/>
      <c r="O24" s="601"/>
      <c r="P24" s="601"/>
      <c r="Q24" s="602"/>
      <c r="R24" s="603">
        <v>2754877</v>
      </c>
      <c r="S24" s="606"/>
      <c r="T24" s="606"/>
      <c r="U24" s="606"/>
      <c r="V24" s="606"/>
      <c r="W24" s="606"/>
      <c r="X24" s="606"/>
      <c r="Y24" s="607"/>
      <c r="Z24" s="665">
        <v>3.8</v>
      </c>
      <c r="AA24" s="665"/>
      <c r="AB24" s="665"/>
      <c r="AC24" s="665"/>
      <c r="AD24" s="666" t="s">
        <v>122</v>
      </c>
      <c r="AE24" s="666"/>
      <c r="AF24" s="666"/>
      <c r="AG24" s="666"/>
      <c r="AH24" s="666"/>
      <c r="AI24" s="666"/>
      <c r="AJ24" s="666"/>
      <c r="AK24" s="666"/>
      <c r="AL24" s="608" t="s">
        <v>235</v>
      </c>
      <c r="AM24" s="609"/>
      <c r="AN24" s="609"/>
      <c r="AO24" s="667"/>
      <c r="AP24" s="711" t="s">
        <v>281</v>
      </c>
      <c r="AQ24" s="718"/>
      <c r="AR24" s="718"/>
      <c r="AS24" s="718"/>
      <c r="AT24" s="718"/>
      <c r="AU24" s="718"/>
      <c r="AV24" s="718"/>
      <c r="AW24" s="718"/>
      <c r="AX24" s="718"/>
      <c r="AY24" s="718"/>
      <c r="AZ24" s="718"/>
      <c r="BA24" s="718"/>
      <c r="BB24" s="718"/>
      <c r="BC24" s="718"/>
      <c r="BD24" s="718"/>
      <c r="BE24" s="718"/>
      <c r="BF24" s="713"/>
      <c r="BG24" s="603" t="s">
        <v>122</v>
      </c>
      <c r="BH24" s="606"/>
      <c r="BI24" s="606"/>
      <c r="BJ24" s="606"/>
      <c r="BK24" s="606"/>
      <c r="BL24" s="606"/>
      <c r="BM24" s="606"/>
      <c r="BN24" s="607"/>
      <c r="BO24" s="665" t="s">
        <v>122</v>
      </c>
      <c r="BP24" s="665"/>
      <c r="BQ24" s="665"/>
      <c r="BR24" s="665"/>
      <c r="BS24" s="611" t="s">
        <v>122</v>
      </c>
      <c r="BT24" s="606"/>
      <c r="BU24" s="606"/>
      <c r="BV24" s="606"/>
      <c r="BW24" s="606"/>
      <c r="BX24" s="606"/>
      <c r="BY24" s="606"/>
      <c r="BZ24" s="606"/>
      <c r="CA24" s="606"/>
      <c r="CB24" s="646"/>
      <c r="CD24" s="674" t="s">
        <v>282</v>
      </c>
      <c r="CE24" s="675"/>
      <c r="CF24" s="675"/>
      <c r="CG24" s="675"/>
      <c r="CH24" s="675"/>
      <c r="CI24" s="675"/>
      <c r="CJ24" s="675"/>
      <c r="CK24" s="675"/>
      <c r="CL24" s="675"/>
      <c r="CM24" s="675"/>
      <c r="CN24" s="675"/>
      <c r="CO24" s="675"/>
      <c r="CP24" s="675"/>
      <c r="CQ24" s="676"/>
      <c r="CR24" s="668">
        <v>36327831</v>
      </c>
      <c r="CS24" s="669"/>
      <c r="CT24" s="669"/>
      <c r="CU24" s="669"/>
      <c r="CV24" s="669"/>
      <c r="CW24" s="669"/>
      <c r="CX24" s="669"/>
      <c r="CY24" s="715"/>
      <c r="CZ24" s="716">
        <v>53.6</v>
      </c>
      <c r="DA24" s="685"/>
      <c r="DB24" s="685"/>
      <c r="DC24" s="719"/>
      <c r="DD24" s="714">
        <v>20970884</v>
      </c>
      <c r="DE24" s="669"/>
      <c r="DF24" s="669"/>
      <c r="DG24" s="669"/>
      <c r="DH24" s="669"/>
      <c r="DI24" s="669"/>
      <c r="DJ24" s="669"/>
      <c r="DK24" s="715"/>
      <c r="DL24" s="714">
        <v>20088161</v>
      </c>
      <c r="DM24" s="669"/>
      <c r="DN24" s="669"/>
      <c r="DO24" s="669"/>
      <c r="DP24" s="669"/>
      <c r="DQ24" s="669"/>
      <c r="DR24" s="669"/>
      <c r="DS24" s="669"/>
      <c r="DT24" s="669"/>
      <c r="DU24" s="669"/>
      <c r="DV24" s="715"/>
      <c r="DW24" s="716">
        <v>51.6</v>
      </c>
      <c r="DX24" s="685"/>
      <c r="DY24" s="685"/>
      <c r="DZ24" s="685"/>
      <c r="EA24" s="685"/>
      <c r="EB24" s="685"/>
      <c r="EC24" s="717"/>
    </row>
    <row r="25" spans="2:133" ht="11.25" customHeight="1" x14ac:dyDescent="0.15">
      <c r="B25" s="600" t="s">
        <v>283</v>
      </c>
      <c r="C25" s="601"/>
      <c r="D25" s="601"/>
      <c r="E25" s="601"/>
      <c r="F25" s="601"/>
      <c r="G25" s="601"/>
      <c r="H25" s="601"/>
      <c r="I25" s="601"/>
      <c r="J25" s="601"/>
      <c r="K25" s="601"/>
      <c r="L25" s="601"/>
      <c r="M25" s="601"/>
      <c r="N25" s="601"/>
      <c r="O25" s="601"/>
      <c r="P25" s="601"/>
      <c r="Q25" s="602"/>
      <c r="R25" s="603">
        <v>791111</v>
      </c>
      <c r="S25" s="606"/>
      <c r="T25" s="606"/>
      <c r="U25" s="606"/>
      <c r="V25" s="606"/>
      <c r="W25" s="606"/>
      <c r="X25" s="606"/>
      <c r="Y25" s="607"/>
      <c r="Z25" s="665">
        <v>1.1000000000000001</v>
      </c>
      <c r="AA25" s="665"/>
      <c r="AB25" s="665"/>
      <c r="AC25" s="665"/>
      <c r="AD25" s="666">
        <v>190336</v>
      </c>
      <c r="AE25" s="666"/>
      <c r="AF25" s="666"/>
      <c r="AG25" s="666"/>
      <c r="AH25" s="666"/>
      <c r="AI25" s="666"/>
      <c r="AJ25" s="666"/>
      <c r="AK25" s="666"/>
      <c r="AL25" s="608">
        <v>0.5</v>
      </c>
      <c r="AM25" s="609"/>
      <c r="AN25" s="609"/>
      <c r="AO25" s="667"/>
      <c r="AP25" s="711" t="s">
        <v>284</v>
      </c>
      <c r="AQ25" s="718"/>
      <c r="AR25" s="718"/>
      <c r="AS25" s="718"/>
      <c r="AT25" s="718"/>
      <c r="AU25" s="718"/>
      <c r="AV25" s="718"/>
      <c r="AW25" s="718"/>
      <c r="AX25" s="718"/>
      <c r="AY25" s="718"/>
      <c r="AZ25" s="718"/>
      <c r="BA25" s="718"/>
      <c r="BB25" s="718"/>
      <c r="BC25" s="718"/>
      <c r="BD25" s="718"/>
      <c r="BE25" s="718"/>
      <c r="BF25" s="713"/>
      <c r="BG25" s="603" t="s">
        <v>235</v>
      </c>
      <c r="BH25" s="606"/>
      <c r="BI25" s="606"/>
      <c r="BJ25" s="606"/>
      <c r="BK25" s="606"/>
      <c r="BL25" s="606"/>
      <c r="BM25" s="606"/>
      <c r="BN25" s="607"/>
      <c r="BO25" s="665" t="s">
        <v>122</v>
      </c>
      <c r="BP25" s="665"/>
      <c r="BQ25" s="665"/>
      <c r="BR25" s="665"/>
      <c r="BS25" s="611" t="s">
        <v>235</v>
      </c>
      <c r="BT25" s="606"/>
      <c r="BU25" s="606"/>
      <c r="BV25" s="606"/>
      <c r="BW25" s="606"/>
      <c r="BX25" s="606"/>
      <c r="BY25" s="606"/>
      <c r="BZ25" s="606"/>
      <c r="CA25" s="606"/>
      <c r="CB25" s="646"/>
      <c r="CD25" s="647" t="s">
        <v>285</v>
      </c>
      <c r="CE25" s="644"/>
      <c r="CF25" s="644"/>
      <c r="CG25" s="644"/>
      <c r="CH25" s="644"/>
      <c r="CI25" s="644"/>
      <c r="CJ25" s="644"/>
      <c r="CK25" s="644"/>
      <c r="CL25" s="644"/>
      <c r="CM25" s="644"/>
      <c r="CN25" s="644"/>
      <c r="CO25" s="644"/>
      <c r="CP25" s="644"/>
      <c r="CQ25" s="645"/>
      <c r="CR25" s="603">
        <v>12496803</v>
      </c>
      <c r="CS25" s="604"/>
      <c r="CT25" s="604"/>
      <c r="CU25" s="604"/>
      <c r="CV25" s="604"/>
      <c r="CW25" s="604"/>
      <c r="CX25" s="604"/>
      <c r="CY25" s="605"/>
      <c r="CZ25" s="608">
        <v>18.5</v>
      </c>
      <c r="DA25" s="637"/>
      <c r="DB25" s="637"/>
      <c r="DC25" s="638"/>
      <c r="DD25" s="611">
        <v>10565354</v>
      </c>
      <c r="DE25" s="604"/>
      <c r="DF25" s="604"/>
      <c r="DG25" s="604"/>
      <c r="DH25" s="604"/>
      <c r="DI25" s="604"/>
      <c r="DJ25" s="604"/>
      <c r="DK25" s="605"/>
      <c r="DL25" s="611">
        <v>10482505</v>
      </c>
      <c r="DM25" s="604"/>
      <c r="DN25" s="604"/>
      <c r="DO25" s="604"/>
      <c r="DP25" s="604"/>
      <c r="DQ25" s="604"/>
      <c r="DR25" s="604"/>
      <c r="DS25" s="604"/>
      <c r="DT25" s="604"/>
      <c r="DU25" s="604"/>
      <c r="DV25" s="605"/>
      <c r="DW25" s="608">
        <v>26.9</v>
      </c>
      <c r="DX25" s="637"/>
      <c r="DY25" s="637"/>
      <c r="DZ25" s="637"/>
      <c r="EA25" s="637"/>
      <c r="EB25" s="637"/>
      <c r="EC25" s="639"/>
    </row>
    <row r="26" spans="2:133" ht="11.25" customHeight="1" x14ac:dyDescent="0.15">
      <c r="B26" s="600" t="s">
        <v>286</v>
      </c>
      <c r="C26" s="601"/>
      <c r="D26" s="601"/>
      <c r="E26" s="601"/>
      <c r="F26" s="601"/>
      <c r="G26" s="601"/>
      <c r="H26" s="601"/>
      <c r="I26" s="601"/>
      <c r="J26" s="601"/>
      <c r="K26" s="601"/>
      <c r="L26" s="601"/>
      <c r="M26" s="601"/>
      <c r="N26" s="601"/>
      <c r="O26" s="601"/>
      <c r="P26" s="601"/>
      <c r="Q26" s="602"/>
      <c r="R26" s="603">
        <v>810451</v>
      </c>
      <c r="S26" s="606"/>
      <c r="T26" s="606"/>
      <c r="U26" s="606"/>
      <c r="V26" s="606"/>
      <c r="W26" s="606"/>
      <c r="X26" s="606"/>
      <c r="Y26" s="607"/>
      <c r="Z26" s="665">
        <v>1.1000000000000001</v>
      </c>
      <c r="AA26" s="665"/>
      <c r="AB26" s="665"/>
      <c r="AC26" s="665"/>
      <c r="AD26" s="666" t="s">
        <v>235</v>
      </c>
      <c r="AE26" s="666"/>
      <c r="AF26" s="666"/>
      <c r="AG26" s="666"/>
      <c r="AH26" s="666"/>
      <c r="AI26" s="666"/>
      <c r="AJ26" s="666"/>
      <c r="AK26" s="666"/>
      <c r="AL26" s="608" t="s">
        <v>122</v>
      </c>
      <c r="AM26" s="609"/>
      <c r="AN26" s="609"/>
      <c r="AO26" s="667"/>
      <c r="AP26" s="711" t="s">
        <v>287</v>
      </c>
      <c r="AQ26" s="712"/>
      <c r="AR26" s="712"/>
      <c r="AS26" s="712"/>
      <c r="AT26" s="712"/>
      <c r="AU26" s="712"/>
      <c r="AV26" s="712"/>
      <c r="AW26" s="712"/>
      <c r="AX26" s="712"/>
      <c r="AY26" s="712"/>
      <c r="AZ26" s="712"/>
      <c r="BA26" s="712"/>
      <c r="BB26" s="712"/>
      <c r="BC26" s="712"/>
      <c r="BD26" s="712"/>
      <c r="BE26" s="712"/>
      <c r="BF26" s="713"/>
      <c r="BG26" s="603" t="s">
        <v>122</v>
      </c>
      <c r="BH26" s="606"/>
      <c r="BI26" s="606"/>
      <c r="BJ26" s="606"/>
      <c r="BK26" s="606"/>
      <c r="BL26" s="606"/>
      <c r="BM26" s="606"/>
      <c r="BN26" s="607"/>
      <c r="BO26" s="665" t="s">
        <v>235</v>
      </c>
      <c r="BP26" s="665"/>
      <c r="BQ26" s="665"/>
      <c r="BR26" s="665"/>
      <c r="BS26" s="611" t="s">
        <v>235</v>
      </c>
      <c r="BT26" s="606"/>
      <c r="BU26" s="606"/>
      <c r="BV26" s="606"/>
      <c r="BW26" s="606"/>
      <c r="BX26" s="606"/>
      <c r="BY26" s="606"/>
      <c r="BZ26" s="606"/>
      <c r="CA26" s="606"/>
      <c r="CB26" s="646"/>
      <c r="CD26" s="647" t="s">
        <v>288</v>
      </c>
      <c r="CE26" s="644"/>
      <c r="CF26" s="644"/>
      <c r="CG26" s="644"/>
      <c r="CH26" s="644"/>
      <c r="CI26" s="644"/>
      <c r="CJ26" s="644"/>
      <c r="CK26" s="644"/>
      <c r="CL26" s="644"/>
      <c r="CM26" s="644"/>
      <c r="CN26" s="644"/>
      <c r="CO26" s="644"/>
      <c r="CP26" s="644"/>
      <c r="CQ26" s="645"/>
      <c r="CR26" s="603">
        <v>9334286</v>
      </c>
      <c r="CS26" s="606"/>
      <c r="CT26" s="606"/>
      <c r="CU26" s="606"/>
      <c r="CV26" s="606"/>
      <c r="CW26" s="606"/>
      <c r="CX26" s="606"/>
      <c r="CY26" s="607"/>
      <c r="CZ26" s="608">
        <v>13.8</v>
      </c>
      <c r="DA26" s="637"/>
      <c r="DB26" s="637"/>
      <c r="DC26" s="638"/>
      <c r="DD26" s="611">
        <v>7719290</v>
      </c>
      <c r="DE26" s="606"/>
      <c r="DF26" s="606"/>
      <c r="DG26" s="606"/>
      <c r="DH26" s="606"/>
      <c r="DI26" s="606"/>
      <c r="DJ26" s="606"/>
      <c r="DK26" s="607"/>
      <c r="DL26" s="611" t="s">
        <v>122</v>
      </c>
      <c r="DM26" s="606"/>
      <c r="DN26" s="606"/>
      <c r="DO26" s="606"/>
      <c r="DP26" s="606"/>
      <c r="DQ26" s="606"/>
      <c r="DR26" s="606"/>
      <c r="DS26" s="606"/>
      <c r="DT26" s="606"/>
      <c r="DU26" s="606"/>
      <c r="DV26" s="607"/>
      <c r="DW26" s="608" t="s">
        <v>235</v>
      </c>
      <c r="DX26" s="637"/>
      <c r="DY26" s="637"/>
      <c r="DZ26" s="637"/>
      <c r="EA26" s="637"/>
      <c r="EB26" s="637"/>
      <c r="EC26" s="639"/>
    </row>
    <row r="27" spans="2:133" ht="11.25" customHeight="1" x14ac:dyDescent="0.15">
      <c r="B27" s="600" t="s">
        <v>289</v>
      </c>
      <c r="C27" s="601"/>
      <c r="D27" s="601"/>
      <c r="E27" s="601"/>
      <c r="F27" s="601"/>
      <c r="G27" s="601"/>
      <c r="H27" s="601"/>
      <c r="I27" s="601"/>
      <c r="J27" s="601"/>
      <c r="K27" s="601"/>
      <c r="L27" s="601"/>
      <c r="M27" s="601"/>
      <c r="N27" s="601"/>
      <c r="O27" s="601"/>
      <c r="P27" s="601"/>
      <c r="Q27" s="602"/>
      <c r="R27" s="603">
        <v>12143386</v>
      </c>
      <c r="S27" s="606"/>
      <c r="T27" s="606"/>
      <c r="U27" s="606"/>
      <c r="V27" s="606"/>
      <c r="W27" s="606"/>
      <c r="X27" s="606"/>
      <c r="Y27" s="607"/>
      <c r="Z27" s="665">
        <v>16.899999999999999</v>
      </c>
      <c r="AA27" s="665"/>
      <c r="AB27" s="665"/>
      <c r="AC27" s="665"/>
      <c r="AD27" s="666" t="s">
        <v>122</v>
      </c>
      <c r="AE27" s="666"/>
      <c r="AF27" s="666"/>
      <c r="AG27" s="666"/>
      <c r="AH27" s="666"/>
      <c r="AI27" s="666"/>
      <c r="AJ27" s="666"/>
      <c r="AK27" s="666"/>
      <c r="AL27" s="608" t="s">
        <v>235</v>
      </c>
      <c r="AM27" s="609"/>
      <c r="AN27" s="609"/>
      <c r="AO27" s="667"/>
      <c r="AP27" s="600" t="s">
        <v>290</v>
      </c>
      <c r="AQ27" s="601"/>
      <c r="AR27" s="601"/>
      <c r="AS27" s="601"/>
      <c r="AT27" s="601"/>
      <c r="AU27" s="601"/>
      <c r="AV27" s="601"/>
      <c r="AW27" s="601"/>
      <c r="AX27" s="601"/>
      <c r="AY27" s="601"/>
      <c r="AZ27" s="601"/>
      <c r="BA27" s="601"/>
      <c r="BB27" s="601"/>
      <c r="BC27" s="601"/>
      <c r="BD27" s="601"/>
      <c r="BE27" s="601"/>
      <c r="BF27" s="602"/>
      <c r="BG27" s="603">
        <v>33268654</v>
      </c>
      <c r="BH27" s="606"/>
      <c r="BI27" s="606"/>
      <c r="BJ27" s="606"/>
      <c r="BK27" s="606"/>
      <c r="BL27" s="606"/>
      <c r="BM27" s="606"/>
      <c r="BN27" s="607"/>
      <c r="BO27" s="665">
        <v>100</v>
      </c>
      <c r="BP27" s="665"/>
      <c r="BQ27" s="665"/>
      <c r="BR27" s="665"/>
      <c r="BS27" s="611">
        <v>200394</v>
      </c>
      <c r="BT27" s="606"/>
      <c r="BU27" s="606"/>
      <c r="BV27" s="606"/>
      <c r="BW27" s="606"/>
      <c r="BX27" s="606"/>
      <c r="BY27" s="606"/>
      <c r="BZ27" s="606"/>
      <c r="CA27" s="606"/>
      <c r="CB27" s="646"/>
      <c r="CD27" s="647" t="s">
        <v>291</v>
      </c>
      <c r="CE27" s="644"/>
      <c r="CF27" s="644"/>
      <c r="CG27" s="644"/>
      <c r="CH27" s="644"/>
      <c r="CI27" s="644"/>
      <c r="CJ27" s="644"/>
      <c r="CK27" s="644"/>
      <c r="CL27" s="644"/>
      <c r="CM27" s="644"/>
      <c r="CN27" s="644"/>
      <c r="CO27" s="644"/>
      <c r="CP27" s="644"/>
      <c r="CQ27" s="645"/>
      <c r="CR27" s="603">
        <v>18625096</v>
      </c>
      <c r="CS27" s="604"/>
      <c r="CT27" s="604"/>
      <c r="CU27" s="604"/>
      <c r="CV27" s="604"/>
      <c r="CW27" s="604"/>
      <c r="CX27" s="604"/>
      <c r="CY27" s="605"/>
      <c r="CZ27" s="608">
        <v>27.5</v>
      </c>
      <c r="DA27" s="637"/>
      <c r="DB27" s="637"/>
      <c r="DC27" s="638"/>
      <c r="DD27" s="611">
        <v>5532147</v>
      </c>
      <c r="DE27" s="604"/>
      <c r="DF27" s="604"/>
      <c r="DG27" s="604"/>
      <c r="DH27" s="604"/>
      <c r="DI27" s="604"/>
      <c r="DJ27" s="604"/>
      <c r="DK27" s="605"/>
      <c r="DL27" s="611">
        <v>5161411</v>
      </c>
      <c r="DM27" s="604"/>
      <c r="DN27" s="604"/>
      <c r="DO27" s="604"/>
      <c r="DP27" s="604"/>
      <c r="DQ27" s="604"/>
      <c r="DR27" s="604"/>
      <c r="DS27" s="604"/>
      <c r="DT27" s="604"/>
      <c r="DU27" s="604"/>
      <c r="DV27" s="605"/>
      <c r="DW27" s="608">
        <v>13.3</v>
      </c>
      <c r="DX27" s="637"/>
      <c r="DY27" s="637"/>
      <c r="DZ27" s="637"/>
      <c r="EA27" s="637"/>
      <c r="EB27" s="637"/>
      <c r="EC27" s="639"/>
    </row>
    <row r="28" spans="2:133" ht="11.25" customHeight="1" x14ac:dyDescent="0.15">
      <c r="B28" s="708" t="s">
        <v>292</v>
      </c>
      <c r="C28" s="709"/>
      <c r="D28" s="709"/>
      <c r="E28" s="709"/>
      <c r="F28" s="709"/>
      <c r="G28" s="709"/>
      <c r="H28" s="709"/>
      <c r="I28" s="709"/>
      <c r="J28" s="709"/>
      <c r="K28" s="709"/>
      <c r="L28" s="709"/>
      <c r="M28" s="709"/>
      <c r="N28" s="709"/>
      <c r="O28" s="709"/>
      <c r="P28" s="709"/>
      <c r="Q28" s="710"/>
      <c r="R28" s="603" t="s">
        <v>235</v>
      </c>
      <c r="S28" s="606"/>
      <c r="T28" s="606"/>
      <c r="U28" s="606"/>
      <c r="V28" s="606"/>
      <c r="W28" s="606"/>
      <c r="X28" s="606"/>
      <c r="Y28" s="607"/>
      <c r="Z28" s="665" t="s">
        <v>235</v>
      </c>
      <c r="AA28" s="665"/>
      <c r="AB28" s="665"/>
      <c r="AC28" s="665"/>
      <c r="AD28" s="666" t="s">
        <v>122</v>
      </c>
      <c r="AE28" s="666"/>
      <c r="AF28" s="666"/>
      <c r="AG28" s="666"/>
      <c r="AH28" s="666"/>
      <c r="AI28" s="666"/>
      <c r="AJ28" s="666"/>
      <c r="AK28" s="666"/>
      <c r="AL28" s="608" t="s">
        <v>122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293</v>
      </c>
      <c r="CE28" s="644"/>
      <c r="CF28" s="644"/>
      <c r="CG28" s="644"/>
      <c r="CH28" s="644"/>
      <c r="CI28" s="644"/>
      <c r="CJ28" s="644"/>
      <c r="CK28" s="644"/>
      <c r="CL28" s="644"/>
      <c r="CM28" s="644"/>
      <c r="CN28" s="644"/>
      <c r="CO28" s="644"/>
      <c r="CP28" s="644"/>
      <c r="CQ28" s="645"/>
      <c r="CR28" s="603">
        <v>5205932</v>
      </c>
      <c r="CS28" s="606"/>
      <c r="CT28" s="606"/>
      <c r="CU28" s="606"/>
      <c r="CV28" s="606"/>
      <c r="CW28" s="606"/>
      <c r="CX28" s="606"/>
      <c r="CY28" s="607"/>
      <c r="CZ28" s="608">
        <v>7.7</v>
      </c>
      <c r="DA28" s="637"/>
      <c r="DB28" s="637"/>
      <c r="DC28" s="638"/>
      <c r="DD28" s="611">
        <v>4873383</v>
      </c>
      <c r="DE28" s="606"/>
      <c r="DF28" s="606"/>
      <c r="DG28" s="606"/>
      <c r="DH28" s="606"/>
      <c r="DI28" s="606"/>
      <c r="DJ28" s="606"/>
      <c r="DK28" s="607"/>
      <c r="DL28" s="611">
        <v>4444245</v>
      </c>
      <c r="DM28" s="606"/>
      <c r="DN28" s="606"/>
      <c r="DO28" s="606"/>
      <c r="DP28" s="606"/>
      <c r="DQ28" s="606"/>
      <c r="DR28" s="606"/>
      <c r="DS28" s="606"/>
      <c r="DT28" s="606"/>
      <c r="DU28" s="606"/>
      <c r="DV28" s="607"/>
      <c r="DW28" s="608">
        <v>11.4</v>
      </c>
      <c r="DX28" s="637"/>
      <c r="DY28" s="637"/>
      <c r="DZ28" s="637"/>
      <c r="EA28" s="637"/>
      <c r="EB28" s="637"/>
      <c r="EC28" s="639"/>
    </row>
    <row r="29" spans="2:133" ht="11.25" customHeight="1" x14ac:dyDescent="0.15">
      <c r="B29" s="600" t="s">
        <v>294</v>
      </c>
      <c r="C29" s="601"/>
      <c r="D29" s="601"/>
      <c r="E29" s="601"/>
      <c r="F29" s="601"/>
      <c r="G29" s="601"/>
      <c r="H29" s="601"/>
      <c r="I29" s="601"/>
      <c r="J29" s="601"/>
      <c r="K29" s="601"/>
      <c r="L29" s="601"/>
      <c r="M29" s="601"/>
      <c r="N29" s="601"/>
      <c r="O29" s="601"/>
      <c r="P29" s="601"/>
      <c r="Q29" s="602"/>
      <c r="R29" s="603">
        <v>4430424</v>
      </c>
      <c r="S29" s="606"/>
      <c r="T29" s="606"/>
      <c r="U29" s="606"/>
      <c r="V29" s="606"/>
      <c r="W29" s="606"/>
      <c r="X29" s="606"/>
      <c r="Y29" s="607"/>
      <c r="Z29" s="665">
        <v>6.2</v>
      </c>
      <c r="AA29" s="665"/>
      <c r="AB29" s="665"/>
      <c r="AC29" s="665"/>
      <c r="AD29" s="666" t="s">
        <v>235</v>
      </c>
      <c r="AE29" s="666"/>
      <c r="AF29" s="666"/>
      <c r="AG29" s="666"/>
      <c r="AH29" s="666"/>
      <c r="AI29" s="666"/>
      <c r="AJ29" s="666"/>
      <c r="AK29" s="666"/>
      <c r="AL29" s="608" t="s">
        <v>235</v>
      </c>
      <c r="AM29" s="609"/>
      <c r="AN29" s="609"/>
      <c r="AO29" s="667"/>
      <c r="AP29" s="677" t="s">
        <v>213</v>
      </c>
      <c r="AQ29" s="678"/>
      <c r="AR29" s="678"/>
      <c r="AS29" s="678"/>
      <c r="AT29" s="678"/>
      <c r="AU29" s="678"/>
      <c r="AV29" s="678"/>
      <c r="AW29" s="678"/>
      <c r="AX29" s="678"/>
      <c r="AY29" s="678"/>
      <c r="AZ29" s="678"/>
      <c r="BA29" s="678"/>
      <c r="BB29" s="678"/>
      <c r="BC29" s="678"/>
      <c r="BD29" s="678"/>
      <c r="BE29" s="678"/>
      <c r="BF29" s="679"/>
      <c r="BG29" s="677" t="s">
        <v>295</v>
      </c>
      <c r="BH29" s="705"/>
      <c r="BI29" s="705"/>
      <c r="BJ29" s="705"/>
      <c r="BK29" s="705"/>
      <c r="BL29" s="705"/>
      <c r="BM29" s="705"/>
      <c r="BN29" s="705"/>
      <c r="BO29" s="705"/>
      <c r="BP29" s="705"/>
      <c r="BQ29" s="706"/>
      <c r="BR29" s="677" t="s">
        <v>296</v>
      </c>
      <c r="BS29" s="705"/>
      <c r="BT29" s="705"/>
      <c r="BU29" s="705"/>
      <c r="BV29" s="705"/>
      <c r="BW29" s="705"/>
      <c r="BX29" s="705"/>
      <c r="BY29" s="705"/>
      <c r="BZ29" s="705"/>
      <c r="CA29" s="705"/>
      <c r="CB29" s="706"/>
      <c r="CD29" s="687" t="s">
        <v>297</v>
      </c>
      <c r="CE29" s="688"/>
      <c r="CF29" s="647" t="s">
        <v>298</v>
      </c>
      <c r="CG29" s="644"/>
      <c r="CH29" s="644"/>
      <c r="CI29" s="644"/>
      <c r="CJ29" s="644"/>
      <c r="CK29" s="644"/>
      <c r="CL29" s="644"/>
      <c r="CM29" s="644"/>
      <c r="CN29" s="644"/>
      <c r="CO29" s="644"/>
      <c r="CP29" s="644"/>
      <c r="CQ29" s="645"/>
      <c r="CR29" s="603">
        <v>5205821</v>
      </c>
      <c r="CS29" s="604"/>
      <c r="CT29" s="604"/>
      <c r="CU29" s="604"/>
      <c r="CV29" s="604"/>
      <c r="CW29" s="604"/>
      <c r="CX29" s="604"/>
      <c r="CY29" s="605"/>
      <c r="CZ29" s="608">
        <v>7.7</v>
      </c>
      <c r="DA29" s="637"/>
      <c r="DB29" s="637"/>
      <c r="DC29" s="638"/>
      <c r="DD29" s="611">
        <v>4873272</v>
      </c>
      <c r="DE29" s="604"/>
      <c r="DF29" s="604"/>
      <c r="DG29" s="604"/>
      <c r="DH29" s="604"/>
      <c r="DI29" s="604"/>
      <c r="DJ29" s="604"/>
      <c r="DK29" s="605"/>
      <c r="DL29" s="611">
        <v>4444134</v>
      </c>
      <c r="DM29" s="604"/>
      <c r="DN29" s="604"/>
      <c r="DO29" s="604"/>
      <c r="DP29" s="604"/>
      <c r="DQ29" s="604"/>
      <c r="DR29" s="604"/>
      <c r="DS29" s="604"/>
      <c r="DT29" s="604"/>
      <c r="DU29" s="604"/>
      <c r="DV29" s="605"/>
      <c r="DW29" s="608">
        <v>11.4</v>
      </c>
      <c r="DX29" s="637"/>
      <c r="DY29" s="637"/>
      <c r="DZ29" s="637"/>
      <c r="EA29" s="637"/>
      <c r="EB29" s="637"/>
      <c r="EC29" s="639"/>
    </row>
    <row r="30" spans="2:133" ht="11.25" customHeight="1" x14ac:dyDescent="0.15">
      <c r="B30" s="600" t="s">
        <v>299</v>
      </c>
      <c r="C30" s="601"/>
      <c r="D30" s="601"/>
      <c r="E30" s="601"/>
      <c r="F30" s="601"/>
      <c r="G30" s="601"/>
      <c r="H30" s="601"/>
      <c r="I30" s="601"/>
      <c r="J30" s="601"/>
      <c r="K30" s="601"/>
      <c r="L30" s="601"/>
      <c r="M30" s="601"/>
      <c r="N30" s="601"/>
      <c r="O30" s="601"/>
      <c r="P30" s="601"/>
      <c r="Q30" s="602"/>
      <c r="R30" s="603">
        <v>495841</v>
      </c>
      <c r="S30" s="606"/>
      <c r="T30" s="606"/>
      <c r="U30" s="606"/>
      <c r="V30" s="606"/>
      <c r="W30" s="606"/>
      <c r="X30" s="606"/>
      <c r="Y30" s="607"/>
      <c r="Z30" s="665">
        <v>0.7</v>
      </c>
      <c r="AA30" s="665"/>
      <c r="AB30" s="665"/>
      <c r="AC30" s="665"/>
      <c r="AD30" s="666">
        <v>255382</v>
      </c>
      <c r="AE30" s="666"/>
      <c r="AF30" s="666"/>
      <c r="AG30" s="666"/>
      <c r="AH30" s="666"/>
      <c r="AI30" s="666"/>
      <c r="AJ30" s="666"/>
      <c r="AK30" s="666"/>
      <c r="AL30" s="608">
        <v>0.7</v>
      </c>
      <c r="AM30" s="609"/>
      <c r="AN30" s="609"/>
      <c r="AO30" s="667"/>
      <c r="AP30" s="693" t="s">
        <v>300</v>
      </c>
      <c r="AQ30" s="694"/>
      <c r="AR30" s="694"/>
      <c r="AS30" s="694"/>
      <c r="AT30" s="699" t="s">
        <v>301</v>
      </c>
      <c r="AU30" s="210"/>
      <c r="AV30" s="210"/>
      <c r="AW30" s="210"/>
      <c r="AX30" s="702" t="s">
        <v>177</v>
      </c>
      <c r="AY30" s="703"/>
      <c r="AZ30" s="703"/>
      <c r="BA30" s="703"/>
      <c r="BB30" s="703"/>
      <c r="BC30" s="703"/>
      <c r="BD30" s="703"/>
      <c r="BE30" s="703"/>
      <c r="BF30" s="704"/>
      <c r="BG30" s="683">
        <v>99.1</v>
      </c>
      <c r="BH30" s="684"/>
      <c r="BI30" s="684"/>
      <c r="BJ30" s="684"/>
      <c r="BK30" s="684"/>
      <c r="BL30" s="684"/>
      <c r="BM30" s="685">
        <v>96.6</v>
      </c>
      <c r="BN30" s="684"/>
      <c r="BO30" s="684"/>
      <c r="BP30" s="684"/>
      <c r="BQ30" s="686"/>
      <c r="BR30" s="683">
        <v>99</v>
      </c>
      <c r="BS30" s="684"/>
      <c r="BT30" s="684"/>
      <c r="BU30" s="684"/>
      <c r="BV30" s="684"/>
      <c r="BW30" s="684"/>
      <c r="BX30" s="685">
        <v>96.3</v>
      </c>
      <c r="BY30" s="684"/>
      <c r="BZ30" s="684"/>
      <c r="CA30" s="684"/>
      <c r="CB30" s="686"/>
      <c r="CD30" s="689"/>
      <c r="CE30" s="690"/>
      <c r="CF30" s="647" t="s">
        <v>302</v>
      </c>
      <c r="CG30" s="644"/>
      <c r="CH30" s="644"/>
      <c r="CI30" s="644"/>
      <c r="CJ30" s="644"/>
      <c r="CK30" s="644"/>
      <c r="CL30" s="644"/>
      <c r="CM30" s="644"/>
      <c r="CN30" s="644"/>
      <c r="CO30" s="644"/>
      <c r="CP30" s="644"/>
      <c r="CQ30" s="645"/>
      <c r="CR30" s="603">
        <v>4840889</v>
      </c>
      <c r="CS30" s="606"/>
      <c r="CT30" s="606"/>
      <c r="CU30" s="606"/>
      <c r="CV30" s="606"/>
      <c r="CW30" s="606"/>
      <c r="CX30" s="606"/>
      <c r="CY30" s="607"/>
      <c r="CZ30" s="608">
        <v>7.1</v>
      </c>
      <c r="DA30" s="637"/>
      <c r="DB30" s="637"/>
      <c r="DC30" s="638"/>
      <c r="DD30" s="611">
        <v>4508340</v>
      </c>
      <c r="DE30" s="606"/>
      <c r="DF30" s="606"/>
      <c r="DG30" s="606"/>
      <c r="DH30" s="606"/>
      <c r="DI30" s="606"/>
      <c r="DJ30" s="606"/>
      <c r="DK30" s="607"/>
      <c r="DL30" s="611">
        <v>4079202</v>
      </c>
      <c r="DM30" s="606"/>
      <c r="DN30" s="606"/>
      <c r="DO30" s="606"/>
      <c r="DP30" s="606"/>
      <c r="DQ30" s="606"/>
      <c r="DR30" s="606"/>
      <c r="DS30" s="606"/>
      <c r="DT30" s="606"/>
      <c r="DU30" s="606"/>
      <c r="DV30" s="607"/>
      <c r="DW30" s="608">
        <v>10.5</v>
      </c>
      <c r="DX30" s="637"/>
      <c r="DY30" s="637"/>
      <c r="DZ30" s="637"/>
      <c r="EA30" s="637"/>
      <c r="EB30" s="637"/>
      <c r="EC30" s="639"/>
    </row>
    <row r="31" spans="2:133" ht="11.25" customHeight="1" x14ac:dyDescent="0.15">
      <c r="B31" s="600" t="s">
        <v>303</v>
      </c>
      <c r="C31" s="601"/>
      <c r="D31" s="601"/>
      <c r="E31" s="601"/>
      <c r="F31" s="601"/>
      <c r="G31" s="601"/>
      <c r="H31" s="601"/>
      <c r="I31" s="601"/>
      <c r="J31" s="601"/>
      <c r="K31" s="601"/>
      <c r="L31" s="601"/>
      <c r="M31" s="601"/>
      <c r="N31" s="601"/>
      <c r="O31" s="601"/>
      <c r="P31" s="601"/>
      <c r="Q31" s="602"/>
      <c r="R31" s="603">
        <v>775683</v>
      </c>
      <c r="S31" s="606"/>
      <c r="T31" s="606"/>
      <c r="U31" s="606"/>
      <c r="V31" s="606"/>
      <c r="W31" s="606"/>
      <c r="X31" s="606"/>
      <c r="Y31" s="607"/>
      <c r="Z31" s="665">
        <v>1.1000000000000001</v>
      </c>
      <c r="AA31" s="665"/>
      <c r="AB31" s="665"/>
      <c r="AC31" s="665"/>
      <c r="AD31" s="666" t="s">
        <v>122</v>
      </c>
      <c r="AE31" s="666"/>
      <c r="AF31" s="666"/>
      <c r="AG31" s="666"/>
      <c r="AH31" s="666"/>
      <c r="AI31" s="666"/>
      <c r="AJ31" s="666"/>
      <c r="AK31" s="666"/>
      <c r="AL31" s="608" t="s">
        <v>235</v>
      </c>
      <c r="AM31" s="609"/>
      <c r="AN31" s="609"/>
      <c r="AO31" s="667"/>
      <c r="AP31" s="695"/>
      <c r="AQ31" s="696"/>
      <c r="AR31" s="696"/>
      <c r="AS31" s="696"/>
      <c r="AT31" s="700"/>
      <c r="AU31" s="209" t="s">
        <v>304</v>
      </c>
      <c r="AV31" s="209"/>
      <c r="AW31" s="209"/>
      <c r="AX31" s="600" t="s">
        <v>305</v>
      </c>
      <c r="AY31" s="601"/>
      <c r="AZ31" s="601"/>
      <c r="BA31" s="601"/>
      <c r="BB31" s="601"/>
      <c r="BC31" s="601"/>
      <c r="BD31" s="601"/>
      <c r="BE31" s="601"/>
      <c r="BF31" s="602"/>
      <c r="BG31" s="681">
        <v>98.9</v>
      </c>
      <c r="BH31" s="604"/>
      <c r="BI31" s="604"/>
      <c r="BJ31" s="604"/>
      <c r="BK31" s="604"/>
      <c r="BL31" s="604"/>
      <c r="BM31" s="609">
        <v>95.9</v>
      </c>
      <c r="BN31" s="682"/>
      <c r="BO31" s="682"/>
      <c r="BP31" s="682"/>
      <c r="BQ31" s="643"/>
      <c r="BR31" s="681">
        <v>98.8</v>
      </c>
      <c r="BS31" s="604"/>
      <c r="BT31" s="604"/>
      <c r="BU31" s="604"/>
      <c r="BV31" s="604"/>
      <c r="BW31" s="604"/>
      <c r="BX31" s="609">
        <v>95.4</v>
      </c>
      <c r="BY31" s="682"/>
      <c r="BZ31" s="682"/>
      <c r="CA31" s="682"/>
      <c r="CB31" s="643"/>
      <c r="CD31" s="689"/>
      <c r="CE31" s="690"/>
      <c r="CF31" s="647" t="s">
        <v>306</v>
      </c>
      <c r="CG31" s="644"/>
      <c r="CH31" s="644"/>
      <c r="CI31" s="644"/>
      <c r="CJ31" s="644"/>
      <c r="CK31" s="644"/>
      <c r="CL31" s="644"/>
      <c r="CM31" s="644"/>
      <c r="CN31" s="644"/>
      <c r="CO31" s="644"/>
      <c r="CP31" s="644"/>
      <c r="CQ31" s="645"/>
      <c r="CR31" s="603">
        <v>364932</v>
      </c>
      <c r="CS31" s="604"/>
      <c r="CT31" s="604"/>
      <c r="CU31" s="604"/>
      <c r="CV31" s="604"/>
      <c r="CW31" s="604"/>
      <c r="CX31" s="604"/>
      <c r="CY31" s="605"/>
      <c r="CZ31" s="608">
        <v>0.5</v>
      </c>
      <c r="DA31" s="637"/>
      <c r="DB31" s="637"/>
      <c r="DC31" s="638"/>
      <c r="DD31" s="611">
        <v>364932</v>
      </c>
      <c r="DE31" s="604"/>
      <c r="DF31" s="604"/>
      <c r="DG31" s="604"/>
      <c r="DH31" s="604"/>
      <c r="DI31" s="604"/>
      <c r="DJ31" s="604"/>
      <c r="DK31" s="605"/>
      <c r="DL31" s="611">
        <v>364932</v>
      </c>
      <c r="DM31" s="604"/>
      <c r="DN31" s="604"/>
      <c r="DO31" s="604"/>
      <c r="DP31" s="604"/>
      <c r="DQ31" s="604"/>
      <c r="DR31" s="604"/>
      <c r="DS31" s="604"/>
      <c r="DT31" s="604"/>
      <c r="DU31" s="604"/>
      <c r="DV31" s="605"/>
      <c r="DW31" s="608">
        <v>0.9</v>
      </c>
      <c r="DX31" s="637"/>
      <c r="DY31" s="637"/>
      <c r="DZ31" s="637"/>
      <c r="EA31" s="637"/>
      <c r="EB31" s="637"/>
      <c r="EC31" s="639"/>
    </row>
    <row r="32" spans="2:133" ht="11.25" customHeight="1" x14ac:dyDescent="0.15">
      <c r="B32" s="600" t="s">
        <v>307</v>
      </c>
      <c r="C32" s="601"/>
      <c r="D32" s="601"/>
      <c r="E32" s="601"/>
      <c r="F32" s="601"/>
      <c r="G32" s="601"/>
      <c r="H32" s="601"/>
      <c r="I32" s="601"/>
      <c r="J32" s="601"/>
      <c r="K32" s="601"/>
      <c r="L32" s="601"/>
      <c r="M32" s="601"/>
      <c r="N32" s="601"/>
      <c r="O32" s="601"/>
      <c r="P32" s="601"/>
      <c r="Q32" s="602"/>
      <c r="R32" s="603">
        <v>1530821</v>
      </c>
      <c r="S32" s="606"/>
      <c r="T32" s="606"/>
      <c r="U32" s="606"/>
      <c r="V32" s="606"/>
      <c r="W32" s="606"/>
      <c r="X32" s="606"/>
      <c r="Y32" s="607"/>
      <c r="Z32" s="665">
        <v>2.1</v>
      </c>
      <c r="AA32" s="665"/>
      <c r="AB32" s="665"/>
      <c r="AC32" s="665"/>
      <c r="AD32" s="666" t="s">
        <v>122</v>
      </c>
      <c r="AE32" s="666"/>
      <c r="AF32" s="666"/>
      <c r="AG32" s="666"/>
      <c r="AH32" s="666"/>
      <c r="AI32" s="666"/>
      <c r="AJ32" s="666"/>
      <c r="AK32" s="666"/>
      <c r="AL32" s="608" t="s">
        <v>235</v>
      </c>
      <c r="AM32" s="609"/>
      <c r="AN32" s="609"/>
      <c r="AO32" s="667"/>
      <c r="AP32" s="697"/>
      <c r="AQ32" s="698"/>
      <c r="AR32" s="698"/>
      <c r="AS32" s="698"/>
      <c r="AT32" s="701"/>
      <c r="AU32" s="211"/>
      <c r="AV32" s="211"/>
      <c r="AW32" s="211"/>
      <c r="AX32" s="615" t="s">
        <v>308</v>
      </c>
      <c r="AY32" s="616"/>
      <c r="AZ32" s="616"/>
      <c r="BA32" s="616"/>
      <c r="BB32" s="616"/>
      <c r="BC32" s="616"/>
      <c r="BD32" s="616"/>
      <c r="BE32" s="616"/>
      <c r="BF32" s="617"/>
      <c r="BG32" s="680">
        <v>99.1</v>
      </c>
      <c r="BH32" s="619"/>
      <c r="BI32" s="619"/>
      <c r="BJ32" s="619"/>
      <c r="BK32" s="619"/>
      <c r="BL32" s="619"/>
      <c r="BM32" s="663">
        <v>96.8</v>
      </c>
      <c r="BN32" s="619"/>
      <c r="BO32" s="619"/>
      <c r="BP32" s="619"/>
      <c r="BQ32" s="656"/>
      <c r="BR32" s="680">
        <v>99.1</v>
      </c>
      <c r="BS32" s="619"/>
      <c r="BT32" s="619"/>
      <c r="BU32" s="619"/>
      <c r="BV32" s="619"/>
      <c r="BW32" s="619"/>
      <c r="BX32" s="663">
        <v>96.8</v>
      </c>
      <c r="BY32" s="619"/>
      <c r="BZ32" s="619"/>
      <c r="CA32" s="619"/>
      <c r="CB32" s="656"/>
      <c r="CD32" s="691"/>
      <c r="CE32" s="692"/>
      <c r="CF32" s="647" t="s">
        <v>309</v>
      </c>
      <c r="CG32" s="644"/>
      <c r="CH32" s="644"/>
      <c r="CI32" s="644"/>
      <c r="CJ32" s="644"/>
      <c r="CK32" s="644"/>
      <c r="CL32" s="644"/>
      <c r="CM32" s="644"/>
      <c r="CN32" s="644"/>
      <c r="CO32" s="644"/>
      <c r="CP32" s="644"/>
      <c r="CQ32" s="645"/>
      <c r="CR32" s="603">
        <v>111</v>
      </c>
      <c r="CS32" s="606"/>
      <c r="CT32" s="606"/>
      <c r="CU32" s="606"/>
      <c r="CV32" s="606"/>
      <c r="CW32" s="606"/>
      <c r="CX32" s="606"/>
      <c r="CY32" s="607"/>
      <c r="CZ32" s="608">
        <v>0</v>
      </c>
      <c r="DA32" s="637"/>
      <c r="DB32" s="637"/>
      <c r="DC32" s="638"/>
      <c r="DD32" s="611">
        <v>111</v>
      </c>
      <c r="DE32" s="606"/>
      <c r="DF32" s="606"/>
      <c r="DG32" s="606"/>
      <c r="DH32" s="606"/>
      <c r="DI32" s="606"/>
      <c r="DJ32" s="606"/>
      <c r="DK32" s="607"/>
      <c r="DL32" s="611">
        <v>111</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310</v>
      </c>
      <c r="C33" s="601"/>
      <c r="D33" s="601"/>
      <c r="E33" s="601"/>
      <c r="F33" s="601"/>
      <c r="G33" s="601"/>
      <c r="H33" s="601"/>
      <c r="I33" s="601"/>
      <c r="J33" s="601"/>
      <c r="K33" s="601"/>
      <c r="L33" s="601"/>
      <c r="M33" s="601"/>
      <c r="N33" s="601"/>
      <c r="O33" s="601"/>
      <c r="P33" s="601"/>
      <c r="Q33" s="602"/>
      <c r="R33" s="603">
        <v>3724386</v>
      </c>
      <c r="S33" s="606"/>
      <c r="T33" s="606"/>
      <c r="U33" s="606"/>
      <c r="V33" s="606"/>
      <c r="W33" s="606"/>
      <c r="X33" s="606"/>
      <c r="Y33" s="607"/>
      <c r="Z33" s="665">
        <v>5.2</v>
      </c>
      <c r="AA33" s="665"/>
      <c r="AB33" s="665"/>
      <c r="AC33" s="665"/>
      <c r="AD33" s="666" t="s">
        <v>122</v>
      </c>
      <c r="AE33" s="666"/>
      <c r="AF33" s="666"/>
      <c r="AG33" s="666"/>
      <c r="AH33" s="666"/>
      <c r="AI33" s="666"/>
      <c r="AJ33" s="666"/>
      <c r="AK33" s="666"/>
      <c r="AL33" s="608" t="s">
        <v>122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311</v>
      </c>
      <c r="CE33" s="644"/>
      <c r="CF33" s="644"/>
      <c r="CG33" s="644"/>
      <c r="CH33" s="644"/>
      <c r="CI33" s="644"/>
      <c r="CJ33" s="644"/>
      <c r="CK33" s="644"/>
      <c r="CL33" s="644"/>
      <c r="CM33" s="644"/>
      <c r="CN33" s="644"/>
      <c r="CO33" s="644"/>
      <c r="CP33" s="644"/>
      <c r="CQ33" s="645"/>
      <c r="CR33" s="603">
        <v>24333815</v>
      </c>
      <c r="CS33" s="604"/>
      <c r="CT33" s="604"/>
      <c r="CU33" s="604"/>
      <c r="CV33" s="604"/>
      <c r="CW33" s="604"/>
      <c r="CX33" s="604"/>
      <c r="CY33" s="605"/>
      <c r="CZ33" s="608">
        <v>35.9</v>
      </c>
      <c r="DA33" s="637"/>
      <c r="DB33" s="637"/>
      <c r="DC33" s="638"/>
      <c r="DD33" s="611">
        <v>20243813</v>
      </c>
      <c r="DE33" s="604"/>
      <c r="DF33" s="604"/>
      <c r="DG33" s="604"/>
      <c r="DH33" s="604"/>
      <c r="DI33" s="604"/>
      <c r="DJ33" s="604"/>
      <c r="DK33" s="605"/>
      <c r="DL33" s="611">
        <v>15134892</v>
      </c>
      <c r="DM33" s="604"/>
      <c r="DN33" s="604"/>
      <c r="DO33" s="604"/>
      <c r="DP33" s="604"/>
      <c r="DQ33" s="604"/>
      <c r="DR33" s="604"/>
      <c r="DS33" s="604"/>
      <c r="DT33" s="604"/>
      <c r="DU33" s="604"/>
      <c r="DV33" s="605"/>
      <c r="DW33" s="608">
        <v>38.9</v>
      </c>
      <c r="DX33" s="637"/>
      <c r="DY33" s="637"/>
      <c r="DZ33" s="637"/>
      <c r="EA33" s="637"/>
      <c r="EB33" s="637"/>
      <c r="EC33" s="639"/>
    </row>
    <row r="34" spans="2:133" ht="11.25" customHeight="1" x14ac:dyDescent="0.15">
      <c r="B34" s="600" t="s">
        <v>312</v>
      </c>
      <c r="C34" s="601"/>
      <c r="D34" s="601"/>
      <c r="E34" s="601"/>
      <c r="F34" s="601"/>
      <c r="G34" s="601"/>
      <c r="H34" s="601"/>
      <c r="I34" s="601"/>
      <c r="J34" s="601"/>
      <c r="K34" s="601"/>
      <c r="L34" s="601"/>
      <c r="M34" s="601"/>
      <c r="N34" s="601"/>
      <c r="O34" s="601"/>
      <c r="P34" s="601"/>
      <c r="Q34" s="602"/>
      <c r="R34" s="603">
        <v>1444136</v>
      </c>
      <c r="S34" s="606"/>
      <c r="T34" s="606"/>
      <c r="U34" s="606"/>
      <c r="V34" s="606"/>
      <c r="W34" s="606"/>
      <c r="X34" s="606"/>
      <c r="Y34" s="607"/>
      <c r="Z34" s="665">
        <v>2</v>
      </c>
      <c r="AA34" s="665"/>
      <c r="AB34" s="665"/>
      <c r="AC34" s="665"/>
      <c r="AD34" s="666" t="s">
        <v>122</v>
      </c>
      <c r="AE34" s="666"/>
      <c r="AF34" s="666"/>
      <c r="AG34" s="666"/>
      <c r="AH34" s="666"/>
      <c r="AI34" s="666"/>
      <c r="AJ34" s="666"/>
      <c r="AK34" s="666"/>
      <c r="AL34" s="608" t="s">
        <v>122</v>
      </c>
      <c r="AM34" s="609"/>
      <c r="AN34" s="609"/>
      <c r="AO34" s="667"/>
      <c r="AP34" s="214"/>
      <c r="AQ34" s="677" t="s">
        <v>313</v>
      </c>
      <c r="AR34" s="678"/>
      <c r="AS34" s="678"/>
      <c r="AT34" s="678"/>
      <c r="AU34" s="678"/>
      <c r="AV34" s="678"/>
      <c r="AW34" s="678"/>
      <c r="AX34" s="678"/>
      <c r="AY34" s="678"/>
      <c r="AZ34" s="678"/>
      <c r="BA34" s="678"/>
      <c r="BB34" s="678"/>
      <c r="BC34" s="678"/>
      <c r="BD34" s="678"/>
      <c r="BE34" s="678"/>
      <c r="BF34" s="679"/>
      <c r="BG34" s="677" t="s">
        <v>314</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315</v>
      </c>
      <c r="CE34" s="644"/>
      <c r="CF34" s="644"/>
      <c r="CG34" s="644"/>
      <c r="CH34" s="644"/>
      <c r="CI34" s="644"/>
      <c r="CJ34" s="644"/>
      <c r="CK34" s="644"/>
      <c r="CL34" s="644"/>
      <c r="CM34" s="644"/>
      <c r="CN34" s="644"/>
      <c r="CO34" s="644"/>
      <c r="CP34" s="644"/>
      <c r="CQ34" s="645"/>
      <c r="CR34" s="603">
        <v>9627822</v>
      </c>
      <c r="CS34" s="606"/>
      <c r="CT34" s="606"/>
      <c r="CU34" s="606"/>
      <c r="CV34" s="606"/>
      <c r="CW34" s="606"/>
      <c r="CX34" s="606"/>
      <c r="CY34" s="607"/>
      <c r="CZ34" s="608">
        <v>14.2</v>
      </c>
      <c r="DA34" s="637"/>
      <c r="DB34" s="637"/>
      <c r="DC34" s="638"/>
      <c r="DD34" s="611">
        <v>7720972</v>
      </c>
      <c r="DE34" s="606"/>
      <c r="DF34" s="606"/>
      <c r="DG34" s="606"/>
      <c r="DH34" s="606"/>
      <c r="DI34" s="606"/>
      <c r="DJ34" s="606"/>
      <c r="DK34" s="607"/>
      <c r="DL34" s="611">
        <v>6233920</v>
      </c>
      <c r="DM34" s="606"/>
      <c r="DN34" s="606"/>
      <c r="DO34" s="606"/>
      <c r="DP34" s="606"/>
      <c r="DQ34" s="606"/>
      <c r="DR34" s="606"/>
      <c r="DS34" s="606"/>
      <c r="DT34" s="606"/>
      <c r="DU34" s="606"/>
      <c r="DV34" s="607"/>
      <c r="DW34" s="608">
        <v>16</v>
      </c>
      <c r="DX34" s="637"/>
      <c r="DY34" s="637"/>
      <c r="DZ34" s="637"/>
      <c r="EA34" s="637"/>
      <c r="EB34" s="637"/>
      <c r="EC34" s="639"/>
    </row>
    <row r="35" spans="2:133" ht="11.25" customHeight="1" x14ac:dyDescent="0.15">
      <c r="B35" s="600" t="s">
        <v>316</v>
      </c>
      <c r="C35" s="601"/>
      <c r="D35" s="601"/>
      <c r="E35" s="601"/>
      <c r="F35" s="601"/>
      <c r="G35" s="601"/>
      <c r="H35" s="601"/>
      <c r="I35" s="601"/>
      <c r="J35" s="601"/>
      <c r="K35" s="601"/>
      <c r="L35" s="601"/>
      <c r="M35" s="601"/>
      <c r="N35" s="601"/>
      <c r="O35" s="601"/>
      <c r="P35" s="601"/>
      <c r="Q35" s="602"/>
      <c r="R35" s="603">
        <v>4054668</v>
      </c>
      <c r="S35" s="606"/>
      <c r="T35" s="606"/>
      <c r="U35" s="606"/>
      <c r="V35" s="606"/>
      <c r="W35" s="606"/>
      <c r="X35" s="606"/>
      <c r="Y35" s="607"/>
      <c r="Z35" s="665">
        <v>5.6</v>
      </c>
      <c r="AA35" s="665"/>
      <c r="AB35" s="665"/>
      <c r="AC35" s="665"/>
      <c r="AD35" s="666" t="s">
        <v>235</v>
      </c>
      <c r="AE35" s="666"/>
      <c r="AF35" s="666"/>
      <c r="AG35" s="666"/>
      <c r="AH35" s="666"/>
      <c r="AI35" s="666"/>
      <c r="AJ35" s="666"/>
      <c r="AK35" s="666"/>
      <c r="AL35" s="608" t="s">
        <v>235</v>
      </c>
      <c r="AM35" s="609"/>
      <c r="AN35" s="609"/>
      <c r="AO35" s="667"/>
      <c r="AP35" s="214"/>
      <c r="AQ35" s="671" t="s">
        <v>317</v>
      </c>
      <c r="AR35" s="672"/>
      <c r="AS35" s="672"/>
      <c r="AT35" s="672"/>
      <c r="AU35" s="672"/>
      <c r="AV35" s="672"/>
      <c r="AW35" s="672"/>
      <c r="AX35" s="672"/>
      <c r="AY35" s="673"/>
      <c r="AZ35" s="668">
        <v>9650904</v>
      </c>
      <c r="BA35" s="669"/>
      <c r="BB35" s="669"/>
      <c r="BC35" s="669"/>
      <c r="BD35" s="669"/>
      <c r="BE35" s="669"/>
      <c r="BF35" s="670"/>
      <c r="BG35" s="674" t="s">
        <v>318</v>
      </c>
      <c r="BH35" s="675"/>
      <c r="BI35" s="675"/>
      <c r="BJ35" s="675"/>
      <c r="BK35" s="675"/>
      <c r="BL35" s="675"/>
      <c r="BM35" s="675"/>
      <c r="BN35" s="675"/>
      <c r="BO35" s="675"/>
      <c r="BP35" s="675"/>
      <c r="BQ35" s="675"/>
      <c r="BR35" s="675"/>
      <c r="BS35" s="675"/>
      <c r="BT35" s="675"/>
      <c r="BU35" s="676"/>
      <c r="BV35" s="668">
        <v>557023</v>
      </c>
      <c r="BW35" s="669"/>
      <c r="BX35" s="669"/>
      <c r="BY35" s="669"/>
      <c r="BZ35" s="669"/>
      <c r="CA35" s="669"/>
      <c r="CB35" s="670"/>
      <c r="CD35" s="647" t="s">
        <v>319</v>
      </c>
      <c r="CE35" s="644"/>
      <c r="CF35" s="644"/>
      <c r="CG35" s="644"/>
      <c r="CH35" s="644"/>
      <c r="CI35" s="644"/>
      <c r="CJ35" s="644"/>
      <c r="CK35" s="644"/>
      <c r="CL35" s="644"/>
      <c r="CM35" s="644"/>
      <c r="CN35" s="644"/>
      <c r="CO35" s="644"/>
      <c r="CP35" s="644"/>
      <c r="CQ35" s="645"/>
      <c r="CR35" s="603">
        <v>311814</v>
      </c>
      <c r="CS35" s="604"/>
      <c r="CT35" s="604"/>
      <c r="CU35" s="604"/>
      <c r="CV35" s="604"/>
      <c r="CW35" s="604"/>
      <c r="CX35" s="604"/>
      <c r="CY35" s="605"/>
      <c r="CZ35" s="608">
        <v>0.5</v>
      </c>
      <c r="DA35" s="637"/>
      <c r="DB35" s="637"/>
      <c r="DC35" s="638"/>
      <c r="DD35" s="611">
        <v>231717</v>
      </c>
      <c r="DE35" s="604"/>
      <c r="DF35" s="604"/>
      <c r="DG35" s="604"/>
      <c r="DH35" s="604"/>
      <c r="DI35" s="604"/>
      <c r="DJ35" s="604"/>
      <c r="DK35" s="605"/>
      <c r="DL35" s="611">
        <v>231717</v>
      </c>
      <c r="DM35" s="604"/>
      <c r="DN35" s="604"/>
      <c r="DO35" s="604"/>
      <c r="DP35" s="604"/>
      <c r="DQ35" s="604"/>
      <c r="DR35" s="604"/>
      <c r="DS35" s="604"/>
      <c r="DT35" s="604"/>
      <c r="DU35" s="604"/>
      <c r="DV35" s="605"/>
      <c r="DW35" s="608">
        <v>0.6</v>
      </c>
      <c r="DX35" s="637"/>
      <c r="DY35" s="637"/>
      <c r="DZ35" s="637"/>
      <c r="EA35" s="637"/>
      <c r="EB35" s="637"/>
      <c r="EC35" s="639"/>
    </row>
    <row r="36" spans="2:133" ht="11.25" customHeight="1" x14ac:dyDescent="0.15">
      <c r="B36" s="600" t="s">
        <v>320</v>
      </c>
      <c r="C36" s="601"/>
      <c r="D36" s="601"/>
      <c r="E36" s="601"/>
      <c r="F36" s="601"/>
      <c r="G36" s="601"/>
      <c r="H36" s="601"/>
      <c r="I36" s="601"/>
      <c r="J36" s="601"/>
      <c r="K36" s="601"/>
      <c r="L36" s="601"/>
      <c r="M36" s="601"/>
      <c r="N36" s="601"/>
      <c r="O36" s="601"/>
      <c r="P36" s="601"/>
      <c r="Q36" s="602"/>
      <c r="R36" s="603" t="s">
        <v>122</v>
      </c>
      <c r="S36" s="606"/>
      <c r="T36" s="606"/>
      <c r="U36" s="606"/>
      <c r="V36" s="606"/>
      <c r="W36" s="606"/>
      <c r="X36" s="606"/>
      <c r="Y36" s="607"/>
      <c r="Z36" s="665" t="s">
        <v>122</v>
      </c>
      <c r="AA36" s="665"/>
      <c r="AB36" s="665"/>
      <c r="AC36" s="665"/>
      <c r="AD36" s="666" t="s">
        <v>235</v>
      </c>
      <c r="AE36" s="666"/>
      <c r="AF36" s="666"/>
      <c r="AG36" s="666"/>
      <c r="AH36" s="666"/>
      <c r="AI36" s="666"/>
      <c r="AJ36" s="666"/>
      <c r="AK36" s="666"/>
      <c r="AL36" s="608" t="s">
        <v>235</v>
      </c>
      <c r="AM36" s="609"/>
      <c r="AN36" s="609"/>
      <c r="AO36" s="667"/>
      <c r="AQ36" s="640" t="s">
        <v>321</v>
      </c>
      <c r="AR36" s="641"/>
      <c r="AS36" s="641"/>
      <c r="AT36" s="641"/>
      <c r="AU36" s="641"/>
      <c r="AV36" s="641"/>
      <c r="AW36" s="641"/>
      <c r="AX36" s="641"/>
      <c r="AY36" s="642"/>
      <c r="AZ36" s="603">
        <v>2150000</v>
      </c>
      <c r="BA36" s="606"/>
      <c r="BB36" s="606"/>
      <c r="BC36" s="606"/>
      <c r="BD36" s="604"/>
      <c r="BE36" s="604"/>
      <c r="BF36" s="643"/>
      <c r="BG36" s="647" t="s">
        <v>322</v>
      </c>
      <c r="BH36" s="644"/>
      <c r="BI36" s="644"/>
      <c r="BJ36" s="644"/>
      <c r="BK36" s="644"/>
      <c r="BL36" s="644"/>
      <c r="BM36" s="644"/>
      <c r="BN36" s="644"/>
      <c r="BO36" s="644"/>
      <c r="BP36" s="644"/>
      <c r="BQ36" s="644"/>
      <c r="BR36" s="644"/>
      <c r="BS36" s="644"/>
      <c r="BT36" s="644"/>
      <c r="BU36" s="645"/>
      <c r="BV36" s="603">
        <v>20080</v>
      </c>
      <c r="BW36" s="606"/>
      <c r="BX36" s="606"/>
      <c r="BY36" s="606"/>
      <c r="BZ36" s="606"/>
      <c r="CA36" s="606"/>
      <c r="CB36" s="646"/>
      <c r="CD36" s="647" t="s">
        <v>323</v>
      </c>
      <c r="CE36" s="644"/>
      <c r="CF36" s="644"/>
      <c r="CG36" s="644"/>
      <c r="CH36" s="644"/>
      <c r="CI36" s="644"/>
      <c r="CJ36" s="644"/>
      <c r="CK36" s="644"/>
      <c r="CL36" s="644"/>
      <c r="CM36" s="644"/>
      <c r="CN36" s="644"/>
      <c r="CO36" s="644"/>
      <c r="CP36" s="644"/>
      <c r="CQ36" s="645"/>
      <c r="CR36" s="603">
        <v>5993185</v>
      </c>
      <c r="CS36" s="606"/>
      <c r="CT36" s="606"/>
      <c r="CU36" s="606"/>
      <c r="CV36" s="606"/>
      <c r="CW36" s="606"/>
      <c r="CX36" s="606"/>
      <c r="CY36" s="607"/>
      <c r="CZ36" s="608">
        <v>8.9</v>
      </c>
      <c r="DA36" s="637"/>
      <c r="DB36" s="637"/>
      <c r="DC36" s="638"/>
      <c r="DD36" s="611">
        <v>5627636</v>
      </c>
      <c r="DE36" s="606"/>
      <c r="DF36" s="606"/>
      <c r="DG36" s="606"/>
      <c r="DH36" s="606"/>
      <c r="DI36" s="606"/>
      <c r="DJ36" s="606"/>
      <c r="DK36" s="607"/>
      <c r="DL36" s="611">
        <v>4197600</v>
      </c>
      <c r="DM36" s="606"/>
      <c r="DN36" s="606"/>
      <c r="DO36" s="606"/>
      <c r="DP36" s="606"/>
      <c r="DQ36" s="606"/>
      <c r="DR36" s="606"/>
      <c r="DS36" s="606"/>
      <c r="DT36" s="606"/>
      <c r="DU36" s="606"/>
      <c r="DV36" s="607"/>
      <c r="DW36" s="608">
        <v>10.8</v>
      </c>
      <c r="DX36" s="637"/>
      <c r="DY36" s="637"/>
      <c r="DZ36" s="637"/>
      <c r="EA36" s="637"/>
      <c r="EB36" s="637"/>
      <c r="EC36" s="639"/>
    </row>
    <row r="37" spans="2:133" ht="11.25" customHeight="1" x14ac:dyDescent="0.15">
      <c r="B37" s="600" t="s">
        <v>324</v>
      </c>
      <c r="C37" s="601"/>
      <c r="D37" s="601"/>
      <c r="E37" s="601"/>
      <c r="F37" s="601"/>
      <c r="G37" s="601"/>
      <c r="H37" s="601"/>
      <c r="I37" s="601"/>
      <c r="J37" s="601"/>
      <c r="K37" s="601"/>
      <c r="L37" s="601"/>
      <c r="M37" s="601"/>
      <c r="N37" s="601"/>
      <c r="O37" s="601"/>
      <c r="P37" s="601"/>
      <c r="Q37" s="602"/>
      <c r="R37" s="603">
        <v>1750768</v>
      </c>
      <c r="S37" s="606"/>
      <c r="T37" s="606"/>
      <c r="U37" s="606"/>
      <c r="V37" s="606"/>
      <c r="W37" s="606"/>
      <c r="X37" s="606"/>
      <c r="Y37" s="607"/>
      <c r="Z37" s="665">
        <v>2.4</v>
      </c>
      <c r="AA37" s="665"/>
      <c r="AB37" s="665"/>
      <c r="AC37" s="665"/>
      <c r="AD37" s="666" t="s">
        <v>122</v>
      </c>
      <c r="AE37" s="666"/>
      <c r="AF37" s="666"/>
      <c r="AG37" s="666"/>
      <c r="AH37" s="666"/>
      <c r="AI37" s="666"/>
      <c r="AJ37" s="666"/>
      <c r="AK37" s="666"/>
      <c r="AL37" s="608" t="s">
        <v>235</v>
      </c>
      <c r="AM37" s="609"/>
      <c r="AN37" s="609"/>
      <c r="AO37" s="667"/>
      <c r="AQ37" s="640" t="s">
        <v>325</v>
      </c>
      <c r="AR37" s="641"/>
      <c r="AS37" s="641"/>
      <c r="AT37" s="641"/>
      <c r="AU37" s="641"/>
      <c r="AV37" s="641"/>
      <c r="AW37" s="641"/>
      <c r="AX37" s="641"/>
      <c r="AY37" s="642"/>
      <c r="AZ37" s="603">
        <v>1450000</v>
      </c>
      <c r="BA37" s="606"/>
      <c r="BB37" s="606"/>
      <c r="BC37" s="606"/>
      <c r="BD37" s="604"/>
      <c r="BE37" s="604"/>
      <c r="BF37" s="643"/>
      <c r="BG37" s="647" t="s">
        <v>326</v>
      </c>
      <c r="BH37" s="644"/>
      <c r="BI37" s="644"/>
      <c r="BJ37" s="644"/>
      <c r="BK37" s="644"/>
      <c r="BL37" s="644"/>
      <c r="BM37" s="644"/>
      <c r="BN37" s="644"/>
      <c r="BO37" s="644"/>
      <c r="BP37" s="644"/>
      <c r="BQ37" s="644"/>
      <c r="BR37" s="644"/>
      <c r="BS37" s="644"/>
      <c r="BT37" s="644"/>
      <c r="BU37" s="645"/>
      <c r="BV37" s="603">
        <v>28062</v>
      </c>
      <c r="BW37" s="606"/>
      <c r="BX37" s="606"/>
      <c r="BY37" s="606"/>
      <c r="BZ37" s="606"/>
      <c r="CA37" s="606"/>
      <c r="CB37" s="646"/>
      <c r="CD37" s="647" t="s">
        <v>327</v>
      </c>
      <c r="CE37" s="644"/>
      <c r="CF37" s="644"/>
      <c r="CG37" s="644"/>
      <c r="CH37" s="644"/>
      <c r="CI37" s="644"/>
      <c r="CJ37" s="644"/>
      <c r="CK37" s="644"/>
      <c r="CL37" s="644"/>
      <c r="CM37" s="644"/>
      <c r="CN37" s="644"/>
      <c r="CO37" s="644"/>
      <c r="CP37" s="644"/>
      <c r="CQ37" s="645"/>
      <c r="CR37" s="603">
        <v>10034</v>
      </c>
      <c r="CS37" s="604"/>
      <c r="CT37" s="604"/>
      <c r="CU37" s="604"/>
      <c r="CV37" s="604"/>
      <c r="CW37" s="604"/>
      <c r="CX37" s="604"/>
      <c r="CY37" s="605"/>
      <c r="CZ37" s="608">
        <v>0</v>
      </c>
      <c r="DA37" s="637"/>
      <c r="DB37" s="637"/>
      <c r="DC37" s="638"/>
      <c r="DD37" s="611">
        <v>10034</v>
      </c>
      <c r="DE37" s="604"/>
      <c r="DF37" s="604"/>
      <c r="DG37" s="604"/>
      <c r="DH37" s="604"/>
      <c r="DI37" s="604"/>
      <c r="DJ37" s="604"/>
      <c r="DK37" s="605"/>
      <c r="DL37" s="611">
        <v>10034</v>
      </c>
      <c r="DM37" s="604"/>
      <c r="DN37" s="604"/>
      <c r="DO37" s="604"/>
      <c r="DP37" s="604"/>
      <c r="DQ37" s="604"/>
      <c r="DR37" s="604"/>
      <c r="DS37" s="604"/>
      <c r="DT37" s="604"/>
      <c r="DU37" s="604"/>
      <c r="DV37" s="605"/>
      <c r="DW37" s="608">
        <v>0</v>
      </c>
      <c r="DX37" s="637"/>
      <c r="DY37" s="637"/>
      <c r="DZ37" s="637"/>
      <c r="EA37" s="637"/>
      <c r="EB37" s="637"/>
      <c r="EC37" s="639"/>
    </row>
    <row r="38" spans="2:133" ht="11.25" customHeight="1" x14ac:dyDescent="0.15">
      <c r="B38" s="615" t="s">
        <v>328</v>
      </c>
      <c r="C38" s="616"/>
      <c r="D38" s="616"/>
      <c r="E38" s="616"/>
      <c r="F38" s="616"/>
      <c r="G38" s="616"/>
      <c r="H38" s="616"/>
      <c r="I38" s="616"/>
      <c r="J38" s="616"/>
      <c r="K38" s="616"/>
      <c r="L38" s="616"/>
      <c r="M38" s="616"/>
      <c r="N38" s="616"/>
      <c r="O38" s="616"/>
      <c r="P38" s="616"/>
      <c r="Q38" s="617"/>
      <c r="R38" s="618">
        <v>71784800</v>
      </c>
      <c r="S38" s="655"/>
      <c r="T38" s="655"/>
      <c r="U38" s="655"/>
      <c r="V38" s="655"/>
      <c r="W38" s="655"/>
      <c r="X38" s="655"/>
      <c r="Y38" s="660"/>
      <c r="Z38" s="661">
        <v>100</v>
      </c>
      <c r="AA38" s="661"/>
      <c r="AB38" s="661"/>
      <c r="AC38" s="661"/>
      <c r="AD38" s="662">
        <v>37168666</v>
      </c>
      <c r="AE38" s="662"/>
      <c r="AF38" s="662"/>
      <c r="AG38" s="662"/>
      <c r="AH38" s="662"/>
      <c r="AI38" s="662"/>
      <c r="AJ38" s="662"/>
      <c r="AK38" s="662"/>
      <c r="AL38" s="621">
        <v>100</v>
      </c>
      <c r="AM38" s="663"/>
      <c r="AN38" s="663"/>
      <c r="AO38" s="664"/>
      <c r="AQ38" s="640" t="s">
        <v>329</v>
      </c>
      <c r="AR38" s="641"/>
      <c r="AS38" s="641"/>
      <c r="AT38" s="641"/>
      <c r="AU38" s="641"/>
      <c r="AV38" s="641"/>
      <c r="AW38" s="641"/>
      <c r="AX38" s="641"/>
      <c r="AY38" s="642"/>
      <c r="AZ38" s="603">
        <v>82520</v>
      </c>
      <c r="BA38" s="606"/>
      <c r="BB38" s="606"/>
      <c r="BC38" s="606"/>
      <c r="BD38" s="604"/>
      <c r="BE38" s="604"/>
      <c r="BF38" s="643"/>
      <c r="BG38" s="647" t="s">
        <v>330</v>
      </c>
      <c r="BH38" s="644"/>
      <c r="BI38" s="644"/>
      <c r="BJ38" s="644"/>
      <c r="BK38" s="644"/>
      <c r="BL38" s="644"/>
      <c r="BM38" s="644"/>
      <c r="BN38" s="644"/>
      <c r="BO38" s="644"/>
      <c r="BP38" s="644"/>
      <c r="BQ38" s="644"/>
      <c r="BR38" s="644"/>
      <c r="BS38" s="644"/>
      <c r="BT38" s="644"/>
      <c r="BU38" s="645"/>
      <c r="BV38" s="603">
        <v>44163</v>
      </c>
      <c r="BW38" s="606"/>
      <c r="BX38" s="606"/>
      <c r="BY38" s="606"/>
      <c r="BZ38" s="606"/>
      <c r="CA38" s="606"/>
      <c r="CB38" s="646"/>
      <c r="CD38" s="647" t="s">
        <v>331</v>
      </c>
      <c r="CE38" s="644"/>
      <c r="CF38" s="644"/>
      <c r="CG38" s="644"/>
      <c r="CH38" s="644"/>
      <c r="CI38" s="644"/>
      <c r="CJ38" s="644"/>
      <c r="CK38" s="644"/>
      <c r="CL38" s="644"/>
      <c r="CM38" s="644"/>
      <c r="CN38" s="644"/>
      <c r="CO38" s="644"/>
      <c r="CP38" s="644"/>
      <c r="CQ38" s="645"/>
      <c r="CR38" s="603">
        <v>5968384</v>
      </c>
      <c r="CS38" s="606"/>
      <c r="CT38" s="606"/>
      <c r="CU38" s="606"/>
      <c r="CV38" s="606"/>
      <c r="CW38" s="606"/>
      <c r="CX38" s="606"/>
      <c r="CY38" s="607"/>
      <c r="CZ38" s="608">
        <v>8.8000000000000007</v>
      </c>
      <c r="DA38" s="637"/>
      <c r="DB38" s="637"/>
      <c r="DC38" s="638"/>
      <c r="DD38" s="611">
        <v>4969222</v>
      </c>
      <c r="DE38" s="606"/>
      <c r="DF38" s="606"/>
      <c r="DG38" s="606"/>
      <c r="DH38" s="606"/>
      <c r="DI38" s="606"/>
      <c r="DJ38" s="606"/>
      <c r="DK38" s="607"/>
      <c r="DL38" s="611">
        <v>4471655</v>
      </c>
      <c r="DM38" s="606"/>
      <c r="DN38" s="606"/>
      <c r="DO38" s="606"/>
      <c r="DP38" s="606"/>
      <c r="DQ38" s="606"/>
      <c r="DR38" s="606"/>
      <c r="DS38" s="606"/>
      <c r="DT38" s="606"/>
      <c r="DU38" s="606"/>
      <c r="DV38" s="607"/>
      <c r="DW38" s="608">
        <v>11.5</v>
      </c>
      <c r="DX38" s="637"/>
      <c r="DY38" s="637"/>
      <c r="DZ38" s="637"/>
      <c r="EA38" s="637"/>
      <c r="EB38" s="637"/>
      <c r="EC38" s="639"/>
    </row>
    <row r="39" spans="2:133" ht="11.25" customHeight="1" x14ac:dyDescent="0.15">
      <c r="AQ39" s="640" t="s">
        <v>332</v>
      </c>
      <c r="AR39" s="641"/>
      <c r="AS39" s="641"/>
      <c r="AT39" s="641"/>
      <c r="AU39" s="641"/>
      <c r="AV39" s="641"/>
      <c r="AW39" s="641"/>
      <c r="AX39" s="641"/>
      <c r="AY39" s="642"/>
      <c r="AZ39" s="603">
        <v>24000</v>
      </c>
      <c r="BA39" s="606"/>
      <c r="BB39" s="606"/>
      <c r="BC39" s="606"/>
      <c r="BD39" s="604"/>
      <c r="BE39" s="604"/>
      <c r="BF39" s="643"/>
      <c r="BG39" s="648" t="s">
        <v>333</v>
      </c>
      <c r="BH39" s="649"/>
      <c r="BI39" s="649"/>
      <c r="BJ39" s="649"/>
      <c r="BK39" s="649"/>
      <c r="BL39" s="215"/>
      <c r="BM39" s="644" t="s">
        <v>334</v>
      </c>
      <c r="BN39" s="644"/>
      <c r="BO39" s="644"/>
      <c r="BP39" s="644"/>
      <c r="BQ39" s="644"/>
      <c r="BR39" s="644"/>
      <c r="BS39" s="644"/>
      <c r="BT39" s="644"/>
      <c r="BU39" s="645"/>
      <c r="BV39" s="603">
        <v>102</v>
      </c>
      <c r="BW39" s="606"/>
      <c r="BX39" s="606"/>
      <c r="BY39" s="606"/>
      <c r="BZ39" s="606"/>
      <c r="CA39" s="606"/>
      <c r="CB39" s="646"/>
      <c r="CD39" s="647" t="s">
        <v>335</v>
      </c>
      <c r="CE39" s="644"/>
      <c r="CF39" s="644"/>
      <c r="CG39" s="644"/>
      <c r="CH39" s="644"/>
      <c r="CI39" s="644"/>
      <c r="CJ39" s="644"/>
      <c r="CK39" s="644"/>
      <c r="CL39" s="644"/>
      <c r="CM39" s="644"/>
      <c r="CN39" s="644"/>
      <c r="CO39" s="644"/>
      <c r="CP39" s="644"/>
      <c r="CQ39" s="645"/>
      <c r="CR39" s="603">
        <v>1727610</v>
      </c>
      <c r="CS39" s="604"/>
      <c r="CT39" s="604"/>
      <c r="CU39" s="604"/>
      <c r="CV39" s="604"/>
      <c r="CW39" s="604"/>
      <c r="CX39" s="604"/>
      <c r="CY39" s="605"/>
      <c r="CZ39" s="608">
        <v>2.6</v>
      </c>
      <c r="DA39" s="637"/>
      <c r="DB39" s="637"/>
      <c r="DC39" s="638"/>
      <c r="DD39" s="611">
        <v>1694266</v>
      </c>
      <c r="DE39" s="604"/>
      <c r="DF39" s="604"/>
      <c r="DG39" s="604"/>
      <c r="DH39" s="604"/>
      <c r="DI39" s="604"/>
      <c r="DJ39" s="604"/>
      <c r="DK39" s="605"/>
      <c r="DL39" s="611" t="s">
        <v>122</v>
      </c>
      <c r="DM39" s="604"/>
      <c r="DN39" s="604"/>
      <c r="DO39" s="604"/>
      <c r="DP39" s="604"/>
      <c r="DQ39" s="604"/>
      <c r="DR39" s="604"/>
      <c r="DS39" s="604"/>
      <c r="DT39" s="604"/>
      <c r="DU39" s="604"/>
      <c r="DV39" s="605"/>
      <c r="DW39" s="608" t="s">
        <v>235</v>
      </c>
      <c r="DX39" s="637"/>
      <c r="DY39" s="637"/>
      <c r="DZ39" s="637"/>
      <c r="EA39" s="637"/>
      <c r="EB39" s="637"/>
      <c r="EC39" s="639"/>
    </row>
    <row r="40" spans="2:133" ht="11.25" customHeight="1" x14ac:dyDescent="0.15">
      <c r="AQ40" s="640" t="s">
        <v>336</v>
      </c>
      <c r="AR40" s="641"/>
      <c r="AS40" s="641"/>
      <c r="AT40" s="641"/>
      <c r="AU40" s="641"/>
      <c r="AV40" s="641"/>
      <c r="AW40" s="641"/>
      <c r="AX40" s="641"/>
      <c r="AY40" s="642"/>
      <c r="AZ40" s="603">
        <v>1705222</v>
      </c>
      <c r="BA40" s="606"/>
      <c r="BB40" s="606"/>
      <c r="BC40" s="606"/>
      <c r="BD40" s="604"/>
      <c r="BE40" s="604"/>
      <c r="BF40" s="643"/>
      <c r="BG40" s="648"/>
      <c r="BH40" s="649"/>
      <c r="BI40" s="649"/>
      <c r="BJ40" s="649"/>
      <c r="BK40" s="649"/>
      <c r="BL40" s="215"/>
      <c r="BM40" s="644" t="s">
        <v>337</v>
      </c>
      <c r="BN40" s="644"/>
      <c r="BO40" s="644"/>
      <c r="BP40" s="644"/>
      <c r="BQ40" s="644"/>
      <c r="BR40" s="644"/>
      <c r="BS40" s="644"/>
      <c r="BT40" s="644"/>
      <c r="BU40" s="645"/>
      <c r="BV40" s="603">
        <v>98</v>
      </c>
      <c r="BW40" s="606"/>
      <c r="BX40" s="606"/>
      <c r="BY40" s="606"/>
      <c r="BZ40" s="606"/>
      <c r="CA40" s="606"/>
      <c r="CB40" s="646"/>
      <c r="CD40" s="647" t="s">
        <v>338</v>
      </c>
      <c r="CE40" s="644"/>
      <c r="CF40" s="644"/>
      <c r="CG40" s="644"/>
      <c r="CH40" s="644"/>
      <c r="CI40" s="644"/>
      <c r="CJ40" s="644"/>
      <c r="CK40" s="644"/>
      <c r="CL40" s="644"/>
      <c r="CM40" s="644"/>
      <c r="CN40" s="644"/>
      <c r="CO40" s="644"/>
      <c r="CP40" s="644"/>
      <c r="CQ40" s="645"/>
      <c r="CR40" s="603">
        <v>705000</v>
      </c>
      <c r="CS40" s="606"/>
      <c r="CT40" s="606"/>
      <c r="CU40" s="606"/>
      <c r="CV40" s="606"/>
      <c r="CW40" s="606"/>
      <c r="CX40" s="606"/>
      <c r="CY40" s="607"/>
      <c r="CZ40" s="608">
        <v>1</v>
      </c>
      <c r="DA40" s="637"/>
      <c r="DB40" s="637"/>
      <c r="DC40" s="638"/>
      <c r="DD40" s="611" t="s">
        <v>235</v>
      </c>
      <c r="DE40" s="606"/>
      <c r="DF40" s="606"/>
      <c r="DG40" s="606"/>
      <c r="DH40" s="606"/>
      <c r="DI40" s="606"/>
      <c r="DJ40" s="606"/>
      <c r="DK40" s="607"/>
      <c r="DL40" s="611" t="s">
        <v>235</v>
      </c>
      <c r="DM40" s="606"/>
      <c r="DN40" s="606"/>
      <c r="DO40" s="606"/>
      <c r="DP40" s="606"/>
      <c r="DQ40" s="606"/>
      <c r="DR40" s="606"/>
      <c r="DS40" s="606"/>
      <c r="DT40" s="606"/>
      <c r="DU40" s="606"/>
      <c r="DV40" s="607"/>
      <c r="DW40" s="608" t="s">
        <v>122</v>
      </c>
      <c r="DX40" s="637"/>
      <c r="DY40" s="637"/>
      <c r="DZ40" s="637"/>
      <c r="EA40" s="637"/>
      <c r="EB40" s="637"/>
      <c r="EC40" s="639"/>
    </row>
    <row r="41" spans="2:133" ht="11.25" customHeight="1" x14ac:dyDescent="0.15">
      <c r="AQ41" s="652" t="s">
        <v>339</v>
      </c>
      <c r="AR41" s="653"/>
      <c r="AS41" s="653"/>
      <c r="AT41" s="653"/>
      <c r="AU41" s="653"/>
      <c r="AV41" s="653"/>
      <c r="AW41" s="653"/>
      <c r="AX41" s="653"/>
      <c r="AY41" s="654"/>
      <c r="AZ41" s="618">
        <v>4239162</v>
      </c>
      <c r="BA41" s="655"/>
      <c r="BB41" s="655"/>
      <c r="BC41" s="655"/>
      <c r="BD41" s="619"/>
      <c r="BE41" s="619"/>
      <c r="BF41" s="656"/>
      <c r="BG41" s="650"/>
      <c r="BH41" s="651"/>
      <c r="BI41" s="651"/>
      <c r="BJ41" s="651"/>
      <c r="BK41" s="651"/>
      <c r="BL41" s="216"/>
      <c r="BM41" s="657" t="s">
        <v>340</v>
      </c>
      <c r="BN41" s="657"/>
      <c r="BO41" s="657"/>
      <c r="BP41" s="657"/>
      <c r="BQ41" s="657"/>
      <c r="BR41" s="657"/>
      <c r="BS41" s="657"/>
      <c r="BT41" s="657"/>
      <c r="BU41" s="658"/>
      <c r="BV41" s="618">
        <v>322</v>
      </c>
      <c r="BW41" s="655"/>
      <c r="BX41" s="655"/>
      <c r="BY41" s="655"/>
      <c r="BZ41" s="655"/>
      <c r="CA41" s="655"/>
      <c r="CB41" s="659"/>
      <c r="CD41" s="647" t="s">
        <v>341</v>
      </c>
      <c r="CE41" s="644"/>
      <c r="CF41" s="644"/>
      <c r="CG41" s="644"/>
      <c r="CH41" s="644"/>
      <c r="CI41" s="644"/>
      <c r="CJ41" s="644"/>
      <c r="CK41" s="644"/>
      <c r="CL41" s="644"/>
      <c r="CM41" s="644"/>
      <c r="CN41" s="644"/>
      <c r="CO41" s="644"/>
      <c r="CP41" s="644"/>
      <c r="CQ41" s="645"/>
      <c r="CR41" s="603" t="s">
        <v>235</v>
      </c>
      <c r="CS41" s="604"/>
      <c r="CT41" s="604"/>
      <c r="CU41" s="604"/>
      <c r="CV41" s="604"/>
      <c r="CW41" s="604"/>
      <c r="CX41" s="604"/>
      <c r="CY41" s="605"/>
      <c r="CZ41" s="608" t="s">
        <v>235</v>
      </c>
      <c r="DA41" s="637"/>
      <c r="DB41" s="637"/>
      <c r="DC41" s="638"/>
      <c r="DD41" s="611" t="s">
        <v>122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343</v>
      </c>
      <c r="CE42" s="601"/>
      <c r="CF42" s="601"/>
      <c r="CG42" s="601"/>
      <c r="CH42" s="601"/>
      <c r="CI42" s="601"/>
      <c r="CJ42" s="601"/>
      <c r="CK42" s="601"/>
      <c r="CL42" s="601"/>
      <c r="CM42" s="601"/>
      <c r="CN42" s="601"/>
      <c r="CO42" s="601"/>
      <c r="CP42" s="601"/>
      <c r="CQ42" s="602"/>
      <c r="CR42" s="603">
        <v>7053585</v>
      </c>
      <c r="CS42" s="606"/>
      <c r="CT42" s="606"/>
      <c r="CU42" s="606"/>
      <c r="CV42" s="606"/>
      <c r="CW42" s="606"/>
      <c r="CX42" s="606"/>
      <c r="CY42" s="607"/>
      <c r="CZ42" s="608">
        <v>10.4</v>
      </c>
      <c r="DA42" s="609"/>
      <c r="DB42" s="609"/>
      <c r="DC42" s="610"/>
      <c r="DD42" s="611">
        <v>2125338</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345</v>
      </c>
      <c r="CE43" s="601"/>
      <c r="CF43" s="601"/>
      <c r="CG43" s="601"/>
      <c r="CH43" s="601"/>
      <c r="CI43" s="601"/>
      <c r="CJ43" s="601"/>
      <c r="CK43" s="601"/>
      <c r="CL43" s="601"/>
      <c r="CM43" s="601"/>
      <c r="CN43" s="601"/>
      <c r="CO43" s="601"/>
      <c r="CP43" s="601"/>
      <c r="CQ43" s="602"/>
      <c r="CR43" s="603">
        <v>276875</v>
      </c>
      <c r="CS43" s="604"/>
      <c r="CT43" s="604"/>
      <c r="CU43" s="604"/>
      <c r="CV43" s="604"/>
      <c r="CW43" s="604"/>
      <c r="CX43" s="604"/>
      <c r="CY43" s="605"/>
      <c r="CZ43" s="608">
        <v>0.4</v>
      </c>
      <c r="DA43" s="637"/>
      <c r="DB43" s="637"/>
      <c r="DC43" s="638"/>
      <c r="DD43" s="611">
        <v>276875</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346</v>
      </c>
      <c r="CD44" s="631" t="s">
        <v>297</v>
      </c>
      <c r="CE44" s="632"/>
      <c r="CF44" s="600" t="s">
        <v>347</v>
      </c>
      <c r="CG44" s="601"/>
      <c r="CH44" s="601"/>
      <c r="CI44" s="601"/>
      <c r="CJ44" s="601"/>
      <c r="CK44" s="601"/>
      <c r="CL44" s="601"/>
      <c r="CM44" s="601"/>
      <c r="CN44" s="601"/>
      <c r="CO44" s="601"/>
      <c r="CP44" s="601"/>
      <c r="CQ44" s="602"/>
      <c r="CR44" s="603">
        <v>7047940</v>
      </c>
      <c r="CS44" s="606"/>
      <c r="CT44" s="606"/>
      <c r="CU44" s="606"/>
      <c r="CV44" s="606"/>
      <c r="CW44" s="606"/>
      <c r="CX44" s="606"/>
      <c r="CY44" s="607"/>
      <c r="CZ44" s="608">
        <v>10.4</v>
      </c>
      <c r="DA44" s="609"/>
      <c r="DB44" s="609"/>
      <c r="DC44" s="610"/>
      <c r="DD44" s="611">
        <v>2124798</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348</v>
      </c>
      <c r="CG45" s="601"/>
      <c r="CH45" s="601"/>
      <c r="CI45" s="601"/>
      <c r="CJ45" s="601"/>
      <c r="CK45" s="601"/>
      <c r="CL45" s="601"/>
      <c r="CM45" s="601"/>
      <c r="CN45" s="601"/>
      <c r="CO45" s="601"/>
      <c r="CP45" s="601"/>
      <c r="CQ45" s="602"/>
      <c r="CR45" s="603">
        <v>3094938</v>
      </c>
      <c r="CS45" s="604"/>
      <c r="CT45" s="604"/>
      <c r="CU45" s="604"/>
      <c r="CV45" s="604"/>
      <c r="CW45" s="604"/>
      <c r="CX45" s="604"/>
      <c r="CY45" s="605"/>
      <c r="CZ45" s="608">
        <v>4.5999999999999996</v>
      </c>
      <c r="DA45" s="637"/>
      <c r="DB45" s="637"/>
      <c r="DC45" s="638"/>
      <c r="DD45" s="611">
        <v>301962</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349</v>
      </c>
      <c r="CG46" s="601"/>
      <c r="CH46" s="601"/>
      <c r="CI46" s="601"/>
      <c r="CJ46" s="601"/>
      <c r="CK46" s="601"/>
      <c r="CL46" s="601"/>
      <c r="CM46" s="601"/>
      <c r="CN46" s="601"/>
      <c r="CO46" s="601"/>
      <c r="CP46" s="601"/>
      <c r="CQ46" s="602"/>
      <c r="CR46" s="603">
        <v>3797146</v>
      </c>
      <c r="CS46" s="606"/>
      <c r="CT46" s="606"/>
      <c r="CU46" s="606"/>
      <c r="CV46" s="606"/>
      <c r="CW46" s="606"/>
      <c r="CX46" s="606"/>
      <c r="CY46" s="607"/>
      <c r="CZ46" s="608">
        <v>5.6</v>
      </c>
      <c r="DA46" s="609"/>
      <c r="DB46" s="609"/>
      <c r="DC46" s="610"/>
      <c r="DD46" s="611">
        <v>1800085</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350</v>
      </c>
      <c r="CG47" s="601"/>
      <c r="CH47" s="601"/>
      <c r="CI47" s="601"/>
      <c r="CJ47" s="601"/>
      <c r="CK47" s="601"/>
      <c r="CL47" s="601"/>
      <c r="CM47" s="601"/>
      <c r="CN47" s="601"/>
      <c r="CO47" s="601"/>
      <c r="CP47" s="601"/>
      <c r="CQ47" s="602"/>
      <c r="CR47" s="603">
        <v>5645</v>
      </c>
      <c r="CS47" s="604"/>
      <c r="CT47" s="604"/>
      <c r="CU47" s="604"/>
      <c r="CV47" s="604"/>
      <c r="CW47" s="604"/>
      <c r="CX47" s="604"/>
      <c r="CY47" s="605"/>
      <c r="CZ47" s="608">
        <v>0</v>
      </c>
      <c r="DA47" s="637"/>
      <c r="DB47" s="637"/>
      <c r="DC47" s="638"/>
      <c r="DD47" s="611">
        <v>540</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351</v>
      </c>
      <c r="CG48" s="601"/>
      <c r="CH48" s="601"/>
      <c r="CI48" s="601"/>
      <c r="CJ48" s="601"/>
      <c r="CK48" s="601"/>
      <c r="CL48" s="601"/>
      <c r="CM48" s="601"/>
      <c r="CN48" s="601"/>
      <c r="CO48" s="601"/>
      <c r="CP48" s="601"/>
      <c r="CQ48" s="602"/>
      <c r="CR48" s="603" t="s">
        <v>235</v>
      </c>
      <c r="CS48" s="606"/>
      <c r="CT48" s="606"/>
      <c r="CU48" s="606"/>
      <c r="CV48" s="606"/>
      <c r="CW48" s="606"/>
      <c r="CX48" s="606"/>
      <c r="CY48" s="607"/>
      <c r="CZ48" s="608" t="s">
        <v>122</v>
      </c>
      <c r="DA48" s="609"/>
      <c r="DB48" s="609"/>
      <c r="DC48" s="610"/>
      <c r="DD48" s="611" t="s">
        <v>122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352</v>
      </c>
      <c r="CE49" s="616"/>
      <c r="CF49" s="616"/>
      <c r="CG49" s="616"/>
      <c r="CH49" s="616"/>
      <c r="CI49" s="616"/>
      <c r="CJ49" s="616"/>
      <c r="CK49" s="616"/>
      <c r="CL49" s="616"/>
      <c r="CM49" s="616"/>
      <c r="CN49" s="616"/>
      <c r="CO49" s="616"/>
      <c r="CP49" s="616"/>
      <c r="CQ49" s="617"/>
      <c r="CR49" s="618">
        <v>67715231</v>
      </c>
      <c r="CS49" s="619"/>
      <c r="CT49" s="619"/>
      <c r="CU49" s="619"/>
      <c r="CV49" s="619"/>
      <c r="CW49" s="619"/>
      <c r="CX49" s="619"/>
      <c r="CY49" s="620"/>
      <c r="CZ49" s="621">
        <v>100</v>
      </c>
      <c r="DA49" s="622"/>
      <c r="DB49" s="622"/>
      <c r="DC49" s="623"/>
      <c r="DD49" s="624">
        <v>43340035</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ASYdcVK4ududkteh5ecCUnx/7w05SX/50d/uW6zI2JPGavSGhBLrTzqinTGjb0P2XEgDp4DDpgOEvCF7sVUQQ==" saltValue="rLK9nXdAUZaEWei3lyT+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354</v>
      </c>
      <c r="DK2" s="1142"/>
      <c r="DL2" s="1142"/>
      <c r="DM2" s="1142"/>
      <c r="DN2" s="1142"/>
      <c r="DO2" s="1143"/>
      <c r="DP2" s="229"/>
      <c r="DQ2" s="1141" t="s">
        <v>355</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358</v>
      </c>
      <c r="B5" s="1027"/>
      <c r="C5" s="1027"/>
      <c r="D5" s="1027"/>
      <c r="E5" s="1027"/>
      <c r="F5" s="1027"/>
      <c r="G5" s="1027"/>
      <c r="H5" s="1027"/>
      <c r="I5" s="1027"/>
      <c r="J5" s="1027"/>
      <c r="K5" s="1027"/>
      <c r="L5" s="1027"/>
      <c r="M5" s="1027"/>
      <c r="N5" s="1027"/>
      <c r="O5" s="1027"/>
      <c r="P5" s="1028"/>
      <c r="Q5" s="1032" t="s">
        <v>359</v>
      </c>
      <c r="R5" s="1033"/>
      <c r="S5" s="1033"/>
      <c r="T5" s="1033"/>
      <c r="U5" s="1034"/>
      <c r="V5" s="1032" t="s">
        <v>360</v>
      </c>
      <c r="W5" s="1033"/>
      <c r="X5" s="1033"/>
      <c r="Y5" s="1033"/>
      <c r="Z5" s="1034"/>
      <c r="AA5" s="1032" t="s">
        <v>361</v>
      </c>
      <c r="AB5" s="1033"/>
      <c r="AC5" s="1033"/>
      <c r="AD5" s="1033"/>
      <c r="AE5" s="1033"/>
      <c r="AF5" s="1144" t="s">
        <v>362</v>
      </c>
      <c r="AG5" s="1033"/>
      <c r="AH5" s="1033"/>
      <c r="AI5" s="1033"/>
      <c r="AJ5" s="1048"/>
      <c r="AK5" s="1033" t="s">
        <v>363</v>
      </c>
      <c r="AL5" s="1033"/>
      <c r="AM5" s="1033"/>
      <c r="AN5" s="1033"/>
      <c r="AO5" s="1034"/>
      <c r="AP5" s="1032" t="s">
        <v>364</v>
      </c>
      <c r="AQ5" s="1033"/>
      <c r="AR5" s="1033"/>
      <c r="AS5" s="1033"/>
      <c r="AT5" s="1034"/>
      <c r="AU5" s="1032" t="s">
        <v>365</v>
      </c>
      <c r="AV5" s="1033"/>
      <c r="AW5" s="1033"/>
      <c r="AX5" s="1033"/>
      <c r="AY5" s="1048"/>
      <c r="AZ5" s="236"/>
      <c r="BA5" s="236"/>
      <c r="BB5" s="236"/>
      <c r="BC5" s="236"/>
      <c r="BD5" s="236"/>
      <c r="BE5" s="237"/>
      <c r="BF5" s="237"/>
      <c r="BG5" s="237"/>
      <c r="BH5" s="237"/>
      <c r="BI5" s="237"/>
      <c r="BJ5" s="237"/>
      <c r="BK5" s="237"/>
      <c r="BL5" s="237"/>
      <c r="BM5" s="237"/>
      <c r="BN5" s="237"/>
      <c r="BO5" s="237"/>
      <c r="BP5" s="237"/>
      <c r="BQ5" s="1026" t="s">
        <v>366</v>
      </c>
      <c r="BR5" s="1027"/>
      <c r="BS5" s="1027"/>
      <c r="BT5" s="1027"/>
      <c r="BU5" s="1027"/>
      <c r="BV5" s="1027"/>
      <c r="BW5" s="1027"/>
      <c r="BX5" s="1027"/>
      <c r="BY5" s="1027"/>
      <c r="BZ5" s="1027"/>
      <c r="CA5" s="1027"/>
      <c r="CB5" s="1027"/>
      <c r="CC5" s="1027"/>
      <c r="CD5" s="1027"/>
      <c r="CE5" s="1027"/>
      <c r="CF5" s="1027"/>
      <c r="CG5" s="1028"/>
      <c r="CH5" s="1032" t="s">
        <v>367</v>
      </c>
      <c r="CI5" s="1033"/>
      <c r="CJ5" s="1033"/>
      <c r="CK5" s="1033"/>
      <c r="CL5" s="1034"/>
      <c r="CM5" s="1032" t="s">
        <v>368</v>
      </c>
      <c r="CN5" s="1033"/>
      <c r="CO5" s="1033"/>
      <c r="CP5" s="1033"/>
      <c r="CQ5" s="1034"/>
      <c r="CR5" s="1032" t="s">
        <v>369</v>
      </c>
      <c r="CS5" s="1033"/>
      <c r="CT5" s="1033"/>
      <c r="CU5" s="1033"/>
      <c r="CV5" s="1034"/>
      <c r="CW5" s="1032" t="s">
        <v>370</v>
      </c>
      <c r="CX5" s="1033"/>
      <c r="CY5" s="1033"/>
      <c r="CZ5" s="1033"/>
      <c r="DA5" s="1034"/>
      <c r="DB5" s="1032" t="s">
        <v>371</v>
      </c>
      <c r="DC5" s="1033"/>
      <c r="DD5" s="1033"/>
      <c r="DE5" s="1033"/>
      <c r="DF5" s="1034"/>
      <c r="DG5" s="1129" t="s">
        <v>372</v>
      </c>
      <c r="DH5" s="1130"/>
      <c r="DI5" s="1130"/>
      <c r="DJ5" s="1130"/>
      <c r="DK5" s="1131"/>
      <c r="DL5" s="1129" t="s">
        <v>373</v>
      </c>
      <c r="DM5" s="1130"/>
      <c r="DN5" s="1130"/>
      <c r="DO5" s="1130"/>
      <c r="DP5" s="1131"/>
      <c r="DQ5" s="1032" t="s">
        <v>374</v>
      </c>
      <c r="DR5" s="1033"/>
      <c r="DS5" s="1033"/>
      <c r="DT5" s="1033"/>
      <c r="DU5" s="1034"/>
      <c r="DV5" s="1032" t="s">
        <v>365</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375</v>
      </c>
      <c r="C7" s="1082"/>
      <c r="D7" s="1082"/>
      <c r="E7" s="1082"/>
      <c r="F7" s="1082"/>
      <c r="G7" s="1082"/>
      <c r="H7" s="1082"/>
      <c r="I7" s="1082"/>
      <c r="J7" s="1082"/>
      <c r="K7" s="1082"/>
      <c r="L7" s="1082"/>
      <c r="M7" s="1082"/>
      <c r="N7" s="1082"/>
      <c r="O7" s="1082"/>
      <c r="P7" s="1083"/>
      <c r="Q7" s="1135">
        <v>69875</v>
      </c>
      <c r="R7" s="1136"/>
      <c r="S7" s="1136"/>
      <c r="T7" s="1136"/>
      <c r="U7" s="1136"/>
      <c r="V7" s="1136">
        <v>65891</v>
      </c>
      <c r="W7" s="1136"/>
      <c r="X7" s="1136"/>
      <c r="Y7" s="1136"/>
      <c r="Z7" s="1136"/>
      <c r="AA7" s="1136">
        <v>3984</v>
      </c>
      <c r="AB7" s="1136"/>
      <c r="AC7" s="1136"/>
      <c r="AD7" s="1136"/>
      <c r="AE7" s="1137"/>
      <c r="AF7" s="1138">
        <v>3823</v>
      </c>
      <c r="AG7" s="1139"/>
      <c r="AH7" s="1139"/>
      <c r="AI7" s="1139"/>
      <c r="AJ7" s="1140"/>
      <c r="AK7" s="1122">
        <f>1471+39</f>
        <v>1510</v>
      </c>
      <c r="AL7" s="1123"/>
      <c r="AM7" s="1123"/>
      <c r="AN7" s="1123"/>
      <c r="AO7" s="1123"/>
      <c r="AP7" s="1123">
        <v>46596</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t="s">
        <v>592</v>
      </c>
      <c r="BS7" s="1126" t="s">
        <v>588</v>
      </c>
      <c r="BT7" s="1127"/>
      <c r="BU7" s="1127"/>
      <c r="BV7" s="1127"/>
      <c r="BW7" s="1127"/>
      <c r="BX7" s="1127"/>
      <c r="BY7" s="1127"/>
      <c r="BZ7" s="1127"/>
      <c r="CA7" s="1127"/>
      <c r="CB7" s="1127"/>
      <c r="CC7" s="1127"/>
      <c r="CD7" s="1127"/>
      <c r="CE7" s="1127"/>
      <c r="CF7" s="1127"/>
      <c r="CG7" s="1128"/>
      <c r="CH7" s="1119">
        <v>3</v>
      </c>
      <c r="CI7" s="1120"/>
      <c r="CJ7" s="1120"/>
      <c r="CK7" s="1120"/>
      <c r="CL7" s="1121"/>
      <c r="CM7" s="1119">
        <v>1649</v>
      </c>
      <c r="CN7" s="1120"/>
      <c r="CO7" s="1120"/>
      <c r="CP7" s="1120"/>
      <c r="CQ7" s="1121"/>
      <c r="CR7" s="1119">
        <v>5</v>
      </c>
      <c r="CS7" s="1120"/>
      <c r="CT7" s="1120"/>
      <c r="CU7" s="1120"/>
      <c r="CV7" s="1121"/>
      <c r="CW7" s="1119">
        <v>7</v>
      </c>
      <c r="CX7" s="1120"/>
      <c r="CY7" s="1120"/>
      <c r="CZ7" s="1120"/>
      <c r="DA7" s="1121"/>
      <c r="DB7" s="1119" t="s">
        <v>593</v>
      </c>
      <c r="DC7" s="1120"/>
      <c r="DD7" s="1120"/>
      <c r="DE7" s="1120"/>
      <c r="DF7" s="1121"/>
      <c r="DG7" s="1119">
        <v>1723</v>
      </c>
      <c r="DH7" s="1120"/>
      <c r="DI7" s="1120"/>
      <c r="DJ7" s="1120"/>
      <c r="DK7" s="1121"/>
      <c r="DL7" s="1119" t="s">
        <v>593</v>
      </c>
      <c r="DM7" s="1120"/>
      <c r="DN7" s="1120"/>
      <c r="DO7" s="1120"/>
      <c r="DP7" s="1121"/>
      <c r="DQ7" s="1119" t="s">
        <v>593</v>
      </c>
      <c r="DR7" s="1120"/>
      <c r="DS7" s="1120"/>
      <c r="DT7" s="1120"/>
      <c r="DU7" s="1121"/>
      <c r="DV7" s="1146"/>
      <c r="DW7" s="1147"/>
      <c r="DX7" s="1147"/>
      <c r="DY7" s="1147"/>
      <c r="DZ7" s="1148"/>
      <c r="EA7" s="234"/>
    </row>
    <row r="8" spans="1:131" s="235" customFormat="1" ht="26.25" customHeight="1" x14ac:dyDescent="0.15">
      <c r="A8" s="241">
        <v>2</v>
      </c>
      <c r="B8" s="1068" t="s">
        <v>376</v>
      </c>
      <c r="C8" s="1069"/>
      <c r="D8" s="1069"/>
      <c r="E8" s="1069"/>
      <c r="F8" s="1069"/>
      <c r="G8" s="1069"/>
      <c r="H8" s="1069"/>
      <c r="I8" s="1069"/>
      <c r="J8" s="1069"/>
      <c r="K8" s="1069"/>
      <c r="L8" s="1069"/>
      <c r="M8" s="1069"/>
      <c r="N8" s="1069"/>
      <c r="O8" s="1069"/>
      <c r="P8" s="1070"/>
      <c r="Q8" s="1074">
        <v>150</v>
      </c>
      <c r="R8" s="1075"/>
      <c r="S8" s="1075"/>
      <c r="T8" s="1075"/>
      <c r="U8" s="1075"/>
      <c r="V8" s="1075">
        <v>150</v>
      </c>
      <c r="W8" s="1075"/>
      <c r="X8" s="1075"/>
      <c r="Y8" s="1075"/>
      <c r="Z8" s="1075"/>
      <c r="AA8" s="1075" t="s">
        <v>516</v>
      </c>
      <c r="AB8" s="1075"/>
      <c r="AC8" s="1075"/>
      <c r="AD8" s="1075"/>
      <c r="AE8" s="1076"/>
      <c r="AF8" s="1050" t="s">
        <v>377</v>
      </c>
      <c r="AG8" s="1051"/>
      <c r="AH8" s="1051"/>
      <c r="AI8" s="1051"/>
      <c r="AJ8" s="1052"/>
      <c r="AK8" s="1117">
        <v>150</v>
      </c>
      <c r="AL8" s="1118"/>
      <c r="AM8" s="1118"/>
      <c r="AN8" s="1118"/>
      <c r="AO8" s="1118"/>
      <c r="AP8" s="1118">
        <v>209</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589</v>
      </c>
      <c r="BT8" s="1046"/>
      <c r="BU8" s="1046"/>
      <c r="BV8" s="1046"/>
      <c r="BW8" s="1046"/>
      <c r="BX8" s="1046"/>
      <c r="BY8" s="1046"/>
      <c r="BZ8" s="1046"/>
      <c r="CA8" s="1046"/>
      <c r="CB8" s="1046"/>
      <c r="CC8" s="1046"/>
      <c r="CD8" s="1046"/>
      <c r="CE8" s="1046"/>
      <c r="CF8" s="1046"/>
      <c r="CG8" s="1047"/>
      <c r="CH8" s="1020">
        <v>-1</v>
      </c>
      <c r="CI8" s="1021"/>
      <c r="CJ8" s="1021"/>
      <c r="CK8" s="1021"/>
      <c r="CL8" s="1022"/>
      <c r="CM8" s="1020">
        <v>105</v>
      </c>
      <c r="CN8" s="1021"/>
      <c r="CO8" s="1021"/>
      <c r="CP8" s="1021"/>
      <c r="CQ8" s="1022"/>
      <c r="CR8" s="1020">
        <v>100</v>
      </c>
      <c r="CS8" s="1021"/>
      <c r="CT8" s="1021"/>
      <c r="CU8" s="1021"/>
      <c r="CV8" s="1022"/>
      <c r="CW8" s="1020">
        <v>60</v>
      </c>
      <c r="CX8" s="1021"/>
      <c r="CY8" s="1021"/>
      <c r="CZ8" s="1021"/>
      <c r="DA8" s="1022"/>
      <c r="DB8" s="1020" t="s">
        <v>593</v>
      </c>
      <c r="DC8" s="1021"/>
      <c r="DD8" s="1021"/>
      <c r="DE8" s="1021"/>
      <c r="DF8" s="1022"/>
      <c r="DG8" s="1020" t="s">
        <v>593</v>
      </c>
      <c r="DH8" s="1021"/>
      <c r="DI8" s="1021"/>
      <c r="DJ8" s="1021"/>
      <c r="DK8" s="1022"/>
      <c r="DL8" s="1020" t="s">
        <v>593</v>
      </c>
      <c r="DM8" s="1021"/>
      <c r="DN8" s="1021"/>
      <c r="DO8" s="1021"/>
      <c r="DP8" s="1022"/>
      <c r="DQ8" s="1020" t="s">
        <v>593</v>
      </c>
      <c r="DR8" s="1021"/>
      <c r="DS8" s="1021"/>
      <c r="DT8" s="1021"/>
      <c r="DU8" s="1022"/>
      <c r="DV8" s="1023"/>
      <c r="DW8" s="1024"/>
      <c r="DX8" s="1024"/>
      <c r="DY8" s="1024"/>
      <c r="DZ8" s="1025"/>
      <c r="EA8" s="234"/>
    </row>
    <row r="9" spans="1:131" s="235" customFormat="1" ht="26.25" customHeight="1" x14ac:dyDescent="0.15">
      <c r="A9" s="241">
        <v>3</v>
      </c>
      <c r="B9" s="1068" t="s">
        <v>378</v>
      </c>
      <c r="C9" s="1069"/>
      <c r="D9" s="1069"/>
      <c r="E9" s="1069"/>
      <c r="F9" s="1069"/>
      <c r="G9" s="1069"/>
      <c r="H9" s="1069"/>
      <c r="I9" s="1069"/>
      <c r="J9" s="1069"/>
      <c r="K9" s="1069"/>
      <c r="L9" s="1069"/>
      <c r="M9" s="1069"/>
      <c r="N9" s="1069"/>
      <c r="O9" s="1069"/>
      <c r="P9" s="1070"/>
      <c r="Q9" s="1074">
        <v>3954</v>
      </c>
      <c r="R9" s="1075"/>
      <c r="S9" s="1075"/>
      <c r="T9" s="1075"/>
      <c r="U9" s="1075"/>
      <c r="V9" s="1075">
        <v>3954</v>
      </c>
      <c r="W9" s="1075"/>
      <c r="X9" s="1075"/>
      <c r="Y9" s="1075"/>
      <c r="Z9" s="1075"/>
      <c r="AA9" s="1075" t="s">
        <v>516</v>
      </c>
      <c r="AB9" s="1075"/>
      <c r="AC9" s="1075"/>
      <c r="AD9" s="1075"/>
      <c r="AE9" s="1076"/>
      <c r="AF9" s="1050" t="s">
        <v>379</v>
      </c>
      <c r="AG9" s="1051"/>
      <c r="AH9" s="1051"/>
      <c r="AI9" s="1051"/>
      <c r="AJ9" s="1052"/>
      <c r="AK9" s="1117">
        <v>2217</v>
      </c>
      <c r="AL9" s="1118"/>
      <c r="AM9" s="1118"/>
      <c r="AN9" s="1118"/>
      <c r="AO9" s="1118"/>
      <c r="AP9" s="1118">
        <v>1522</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590</v>
      </c>
      <c r="BT9" s="1046"/>
      <c r="BU9" s="1046"/>
      <c r="BV9" s="1046"/>
      <c r="BW9" s="1046"/>
      <c r="BX9" s="1046"/>
      <c r="BY9" s="1046"/>
      <c r="BZ9" s="1046"/>
      <c r="CA9" s="1046"/>
      <c r="CB9" s="1046"/>
      <c r="CC9" s="1046"/>
      <c r="CD9" s="1046"/>
      <c r="CE9" s="1046"/>
      <c r="CF9" s="1046"/>
      <c r="CG9" s="1047"/>
      <c r="CH9" s="1020">
        <v>-30</v>
      </c>
      <c r="CI9" s="1021"/>
      <c r="CJ9" s="1021"/>
      <c r="CK9" s="1021"/>
      <c r="CL9" s="1022"/>
      <c r="CM9" s="1020">
        <v>1841</v>
      </c>
      <c r="CN9" s="1021"/>
      <c r="CO9" s="1021"/>
      <c r="CP9" s="1021"/>
      <c r="CQ9" s="1022"/>
      <c r="CR9" s="1020">
        <v>5</v>
      </c>
      <c r="CS9" s="1021"/>
      <c r="CT9" s="1021"/>
      <c r="CU9" s="1021"/>
      <c r="CV9" s="1022"/>
      <c r="CW9" s="1020">
        <v>54</v>
      </c>
      <c r="CX9" s="1021"/>
      <c r="CY9" s="1021"/>
      <c r="CZ9" s="1021"/>
      <c r="DA9" s="1022"/>
      <c r="DB9" s="1020" t="s">
        <v>594</v>
      </c>
      <c r="DC9" s="1021"/>
      <c r="DD9" s="1021"/>
      <c r="DE9" s="1021"/>
      <c r="DF9" s="1022"/>
      <c r="DG9" s="1020" t="s">
        <v>594</v>
      </c>
      <c r="DH9" s="1021"/>
      <c r="DI9" s="1021"/>
      <c r="DJ9" s="1021"/>
      <c r="DK9" s="1022"/>
      <c r="DL9" s="1020" t="s">
        <v>594</v>
      </c>
      <c r="DM9" s="1021"/>
      <c r="DN9" s="1021"/>
      <c r="DO9" s="1021"/>
      <c r="DP9" s="1022"/>
      <c r="DQ9" s="1020" t="s">
        <v>594</v>
      </c>
      <c r="DR9" s="1021"/>
      <c r="DS9" s="1021"/>
      <c r="DT9" s="1021"/>
      <c r="DU9" s="1022"/>
      <c r="DV9" s="1023"/>
      <c r="DW9" s="1024"/>
      <c r="DX9" s="1024"/>
      <c r="DY9" s="1024"/>
      <c r="DZ9" s="1025"/>
      <c r="EA9" s="234"/>
    </row>
    <row r="10" spans="1:131" s="235" customFormat="1" ht="26.25" customHeight="1" x14ac:dyDescent="0.15">
      <c r="A10" s="241">
        <v>4</v>
      </c>
      <c r="B10" s="1068" t="s">
        <v>380</v>
      </c>
      <c r="C10" s="1069"/>
      <c r="D10" s="1069"/>
      <c r="E10" s="1069"/>
      <c r="F10" s="1069"/>
      <c r="G10" s="1069"/>
      <c r="H10" s="1069"/>
      <c r="I10" s="1069"/>
      <c r="J10" s="1069"/>
      <c r="K10" s="1069"/>
      <c r="L10" s="1069"/>
      <c r="M10" s="1069"/>
      <c r="N10" s="1069"/>
      <c r="O10" s="1069"/>
      <c r="P10" s="1070"/>
      <c r="Q10" s="1074">
        <v>348</v>
      </c>
      <c r="R10" s="1075"/>
      <c r="S10" s="1075"/>
      <c r="T10" s="1075"/>
      <c r="U10" s="1075"/>
      <c r="V10" s="1075">
        <v>322</v>
      </c>
      <c r="W10" s="1075"/>
      <c r="X10" s="1075"/>
      <c r="Y10" s="1075"/>
      <c r="Z10" s="1075"/>
      <c r="AA10" s="1075">
        <v>26</v>
      </c>
      <c r="AB10" s="1075"/>
      <c r="AC10" s="1075"/>
      <c r="AD10" s="1075"/>
      <c r="AE10" s="1076"/>
      <c r="AF10" s="1050">
        <v>26</v>
      </c>
      <c r="AG10" s="1051"/>
      <c r="AH10" s="1051"/>
      <c r="AI10" s="1051"/>
      <c r="AJ10" s="1052"/>
      <c r="AK10" s="1117">
        <v>116</v>
      </c>
      <c r="AL10" s="1118"/>
      <c r="AM10" s="1118"/>
      <c r="AN10" s="1118"/>
      <c r="AO10" s="1118"/>
      <c r="AP10" s="1118">
        <v>1647</v>
      </c>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591</v>
      </c>
      <c r="BT10" s="1046"/>
      <c r="BU10" s="1046"/>
      <c r="BV10" s="1046"/>
      <c r="BW10" s="1046"/>
      <c r="BX10" s="1046"/>
      <c r="BY10" s="1046"/>
      <c r="BZ10" s="1046"/>
      <c r="CA10" s="1046"/>
      <c r="CB10" s="1046"/>
      <c r="CC10" s="1046"/>
      <c r="CD10" s="1046"/>
      <c r="CE10" s="1046"/>
      <c r="CF10" s="1046"/>
      <c r="CG10" s="1047"/>
      <c r="CH10" s="1020">
        <v>13</v>
      </c>
      <c r="CI10" s="1021"/>
      <c r="CJ10" s="1021"/>
      <c r="CK10" s="1021"/>
      <c r="CL10" s="1022"/>
      <c r="CM10" s="1020">
        <v>142</v>
      </c>
      <c r="CN10" s="1021"/>
      <c r="CO10" s="1021"/>
      <c r="CP10" s="1021"/>
      <c r="CQ10" s="1022"/>
      <c r="CR10" s="1020">
        <v>45</v>
      </c>
      <c r="CS10" s="1021"/>
      <c r="CT10" s="1021"/>
      <c r="CU10" s="1021"/>
      <c r="CV10" s="1022"/>
      <c r="CW10" s="1020" t="s">
        <v>593</v>
      </c>
      <c r="CX10" s="1021"/>
      <c r="CY10" s="1021"/>
      <c r="CZ10" s="1021"/>
      <c r="DA10" s="1022"/>
      <c r="DB10" s="1020" t="s">
        <v>593</v>
      </c>
      <c r="DC10" s="1021"/>
      <c r="DD10" s="1021"/>
      <c r="DE10" s="1021"/>
      <c r="DF10" s="1022"/>
      <c r="DG10" s="1020" t="s">
        <v>593</v>
      </c>
      <c r="DH10" s="1021"/>
      <c r="DI10" s="1021"/>
      <c r="DJ10" s="1021"/>
      <c r="DK10" s="1022"/>
      <c r="DL10" s="1020" t="s">
        <v>593</v>
      </c>
      <c r="DM10" s="1021"/>
      <c r="DN10" s="1021"/>
      <c r="DO10" s="1021"/>
      <c r="DP10" s="1022"/>
      <c r="DQ10" s="1020" t="s">
        <v>593</v>
      </c>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381</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382</v>
      </c>
      <c r="B23" s="975" t="s">
        <v>383</v>
      </c>
      <c r="C23" s="976"/>
      <c r="D23" s="976"/>
      <c r="E23" s="976"/>
      <c r="F23" s="976"/>
      <c r="G23" s="976"/>
      <c r="H23" s="976"/>
      <c r="I23" s="976"/>
      <c r="J23" s="976"/>
      <c r="K23" s="976"/>
      <c r="L23" s="976"/>
      <c r="M23" s="976"/>
      <c r="N23" s="976"/>
      <c r="O23" s="976"/>
      <c r="P23" s="977"/>
      <c r="Q23" s="1099">
        <v>71725</v>
      </c>
      <c r="R23" s="1100"/>
      <c r="S23" s="1100"/>
      <c r="T23" s="1100"/>
      <c r="U23" s="1100"/>
      <c r="V23" s="1100">
        <v>67715</v>
      </c>
      <c r="W23" s="1100"/>
      <c r="X23" s="1100"/>
      <c r="Y23" s="1100"/>
      <c r="Z23" s="1100"/>
      <c r="AA23" s="1100">
        <v>4010</v>
      </c>
      <c r="AB23" s="1100"/>
      <c r="AC23" s="1100"/>
      <c r="AD23" s="1100"/>
      <c r="AE23" s="1101"/>
      <c r="AF23" s="1102">
        <v>3848</v>
      </c>
      <c r="AG23" s="1100"/>
      <c r="AH23" s="1100"/>
      <c r="AI23" s="1100"/>
      <c r="AJ23" s="1103"/>
      <c r="AK23" s="1104"/>
      <c r="AL23" s="1105"/>
      <c r="AM23" s="1105"/>
      <c r="AN23" s="1105"/>
      <c r="AO23" s="1105"/>
      <c r="AP23" s="1100">
        <v>49974</v>
      </c>
      <c r="AQ23" s="1100"/>
      <c r="AR23" s="1100"/>
      <c r="AS23" s="1100"/>
      <c r="AT23" s="1100"/>
      <c r="AU23" s="1106"/>
      <c r="AV23" s="1106"/>
      <c r="AW23" s="1106"/>
      <c r="AX23" s="1106"/>
      <c r="AY23" s="1107"/>
      <c r="AZ23" s="1096" t="s">
        <v>384</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358</v>
      </c>
      <c r="B26" s="1027"/>
      <c r="C26" s="1027"/>
      <c r="D26" s="1027"/>
      <c r="E26" s="1027"/>
      <c r="F26" s="1027"/>
      <c r="G26" s="1027"/>
      <c r="H26" s="1027"/>
      <c r="I26" s="1027"/>
      <c r="J26" s="1027"/>
      <c r="K26" s="1027"/>
      <c r="L26" s="1027"/>
      <c r="M26" s="1027"/>
      <c r="N26" s="1027"/>
      <c r="O26" s="1027"/>
      <c r="P26" s="1028"/>
      <c r="Q26" s="1032" t="s">
        <v>387</v>
      </c>
      <c r="R26" s="1033"/>
      <c r="S26" s="1033"/>
      <c r="T26" s="1033"/>
      <c r="U26" s="1034"/>
      <c r="V26" s="1032" t="s">
        <v>388</v>
      </c>
      <c r="W26" s="1033"/>
      <c r="X26" s="1033"/>
      <c r="Y26" s="1033"/>
      <c r="Z26" s="1034"/>
      <c r="AA26" s="1032" t="s">
        <v>389</v>
      </c>
      <c r="AB26" s="1033"/>
      <c r="AC26" s="1033"/>
      <c r="AD26" s="1033"/>
      <c r="AE26" s="1033"/>
      <c r="AF26" s="1090" t="s">
        <v>390</v>
      </c>
      <c r="AG26" s="1039"/>
      <c r="AH26" s="1039"/>
      <c r="AI26" s="1039"/>
      <c r="AJ26" s="1091"/>
      <c r="AK26" s="1033" t="s">
        <v>391</v>
      </c>
      <c r="AL26" s="1033"/>
      <c r="AM26" s="1033"/>
      <c r="AN26" s="1033"/>
      <c r="AO26" s="1034"/>
      <c r="AP26" s="1032" t="s">
        <v>392</v>
      </c>
      <c r="AQ26" s="1033"/>
      <c r="AR26" s="1033"/>
      <c r="AS26" s="1033"/>
      <c r="AT26" s="1034"/>
      <c r="AU26" s="1032" t="s">
        <v>393</v>
      </c>
      <c r="AV26" s="1033"/>
      <c r="AW26" s="1033"/>
      <c r="AX26" s="1033"/>
      <c r="AY26" s="1034"/>
      <c r="AZ26" s="1032" t="s">
        <v>394</v>
      </c>
      <c r="BA26" s="1033"/>
      <c r="BB26" s="1033"/>
      <c r="BC26" s="1033"/>
      <c r="BD26" s="1034"/>
      <c r="BE26" s="1032" t="s">
        <v>365</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395</v>
      </c>
      <c r="C28" s="1082"/>
      <c r="D28" s="1082"/>
      <c r="E28" s="1082"/>
      <c r="F28" s="1082"/>
      <c r="G28" s="1082"/>
      <c r="H28" s="1082"/>
      <c r="I28" s="1082"/>
      <c r="J28" s="1082"/>
      <c r="K28" s="1082"/>
      <c r="L28" s="1082"/>
      <c r="M28" s="1082"/>
      <c r="N28" s="1082"/>
      <c r="O28" s="1082"/>
      <c r="P28" s="1083"/>
      <c r="Q28" s="1084">
        <v>24140</v>
      </c>
      <c r="R28" s="1085"/>
      <c r="S28" s="1085"/>
      <c r="T28" s="1085"/>
      <c r="U28" s="1085"/>
      <c r="V28" s="1085">
        <v>23583</v>
      </c>
      <c r="W28" s="1085"/>
      <c r="X28" s="1085"/>
      <c r="Y28" s="1085"/>
      <c r="Z28" s="1085"/>
      <c r="AA28" s="1085">
        <v>557</v>
      </c>
      <c r="AB28" s="1085"/>
      <c r="AC28" s="1085"/>
      <c r="AD28" s="1085"/>
      <c r="AE28" s="1086"/>
      <c r="AF28" s="1087">
        <v>557</v>
      </c>
      <c r="AG28" s="1085"/>
      <c r="AH28" s="1085"/>
      <c r="AI28" s="1085"/>
      <c r="AJ28" s="1088"/>
      <c r="AK28" s="1089">
        <v>1700</v>
      </c>
      <c r="AL28" s="1077"/>
      <c r="AM28" s="1077"/>
      <c r="AN28" s="1077"/>
      <c r="AO28" s="1077"/>
      <c r="AP28" s="1077"/>
      <c r="AQ28" s="1077"/>
      <c r="AR28" s="1077"/>
      <c r="AS28" s="1077"/>
      <c r="AT28" s="1077"/>
      <c r="AU28" s="1077"/>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396</v>
      </c>
      <c r="C29" s="1069"/>
      <c r="D29" s="1069"/>
      <c r="E29" s="1069"/>
      <c r="F29" s="1069"/>
      <c r="G29" s="1069"/>
      <c r="H29" s="1069"/>
      <c r="I29" s="1069"/>
      <c r="J29" s="1069"/>
      <c r="K29" s="1069"/>
      <c r="L29" s="1069"/>
      <c r="M29" s="1069"/>
      <c r="N29" s="1069"/>
      <c r="O29" s="1069"/>
      <c r="P29" s="1070"/>
      <c r="Q29" s="1074">
        <v>27</v>
      </c>
      <c r="R29" s="1075"/>
      <c r="S29" s="1075"/>
      <c r="T29" s="1075"/>
      <c r="U29" s="1075"/>
      <c r="V29" s="1075">
        <v>24</v>
      </c>
      <c r="W29" s="1075"/>
      <c r="X29" s="1075"/>
      <c r="Y29" s="1075"/>
      <c r="Z29" s="1075"/>
      <c r="AA29" s="1075">
        <v>3</v>
      </c>
      <c r="AB29" s="1075"/>
      <c r="AC29" s="1075"/>
      <c r="AD29" s="1075"/>
      <c r="AE29" s="1076"/>
      <c r="AF29" s="1050">
        <v>3</v>
      </c>
      <c r="AG29" s="1051"/>
      <c r="AH29" s="1051"/>
      <c r="AI29" s="1051"/>
      <c r="AJ29" s="1052"/>
      <c r="AK29" s="1011">
        <v>8912</v>
      </c>
      <c r="AL29" s="1002"/>
      <c r="AM29" s="1002"/>
      <c r="AN29" s="1002"/>
      <c r="AO29" s="1002"/>
      <c r="AP29" s="1002"/>
      <c r="AQ29" s="1002"/>
      <c r="AR29" s="1002"/>
      <c r="AS29" s="1002"/>
      <c r="AT29" s="1002"/>
      <c r="AU29" s="1002"/>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397</v>
      </c>
      <c r="C30" s="1069"/>
      <c r="D30" s="1069"/>
      <c r="E30" s="1069"/>
      <c r="F30" s="1069"/>
      <c r="G30" s="1069"/>
      <c r="H30" s="1069"/>
      <c r="I30" s="1069"/>
      <c r="J30" s="1069"/>
      <c r="K30" s="1069"/>
      <c r="L30" s="1069"/>
      <c r="M30" s="1069"/>
      <c r="N30" s="1069"/>
      <c r="O30" s="1069"/>
      <c r="P30" s="1070"/>
      <c r="Q30" s="1074">
        <v>15018</v>
      </c>
      <c r="R30" s="1075"/>
      <c r="S30" s="1075"/>
      <c r="T30" s="1075"/>
      <c r="U30" s="1075"/>
      <c r="V30" s="1075">
        <v>14716</v>
      </c>
      <c r="W30" s="1075"/>
      <c r="X30" s="1075"/>
      <c r="Y30" s="1075"/>
      <c r="Z30" s="1075"/>
      <c r="AA30" s="1075">
        <v>302</v>
      </c>
      <c r="AB30" s="1075"/>
      <c r="AC30" s="1075"/>
      <c r="AD30" s="1075"/>
      <c r="AE30" s="1076"/>
      <c r="AF30" s="1050">
        <v>302</v>
      </c>
      <c r="AG30" s="1051"/>
      <c r="AH30" s="1051"/>
      <c r="AI30" s="1051"/>
      <c r="AJ30" s="1052"/>
      <c r="AK30" s="1011">
        <v>2114</v>
      </c>
      <c r="AL30" s="1002"/>
      <c r="AM30" s="1002"/>
      <c r="AN30" s="1002"/>
      <c r="AO30" s="1002"/>
      <c r="AP30" s="1002"/>
      <c r="AQ30" s="1002"/>
      <c r="AR30" s="1002"/>
      <c r="AS30" s="1002"/>
      <c r="AT30" s="1002"/>
      <c r="AU30" s="1002"/>
      <c r="AV30" s="1002"/>
      <c r="AW30" s="1002"/>
      <c r="AX30" s="1002"/>
      <c r="AY30" s="1002"/>
      <c r="AZ30" s="1073"/>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398</v>
      </c>
      <c r="C31" s="1069"/>
      <c r="D31" s="1069"/>
      <c r="E31" s="1069"/>
      <c r="F31" s="1069"/>
      <c r="G31" s="1069"/>
      <c r="H31" s="1069"/>
      <c r="I31" s="1069"/>
      <c r="J31" s="1069"/>
      <c r="K31" s="1069"/>
      <c r="L31" s="1069"/>
      <c r="M31" s="1069"/>
      <c r="N31" s="1069"/>
      <c r="O31" s="1069"/>
      <c r="P31" s="1070"/>
      <c r="Q31" s="1074">
        <v>4261</v>
      </c>
      <c r="R31" s="1075"/>
      <c r="S31" s="1075"/>
      <c r="T31" s="1075"/>
      <c r="U31" s="1075"/>
      <c r="V31" s="1075">
        <v>4206</v>
      </c>
      <c r="W31" s="1075"/>
      <c r="X31" s="1075"/>
      <c r="Y31" s="1075"/>
      <c r="Z31" s="1075"/>
      <c r="AA31" s="1075">
        <v>54</v>
      </c>
      <c r="AB31" s="1075"/>
      <c r="AC31" s="1075"/>
      <c r="AD31" s="1075"/>
      <c r="AE31" s="1076"/>
      <c r="AF31" s="1050">
        <v>54</v>
      </c>
      <c r="AG31" s="1051"/>
      <c r="AH31" s="1051"/>
      <c r="AI31" s="1051"/>
      <c r="AJ31" s="1052"/>
      <c r="AK31" s="1011">
        <v>2098</v>
      </c>
      <c r="AL31" s="1002"/>
      <c r="AM31" s="1002"/>
      <c r="AN31" s="1002"/>
      <c r="AO31" s="1002"/>
      <c r="AP31" s="1002"/>
      <c r="AQ31" s="1002"/>
      <c r="AR31" s="1002"/>
      <c r="AS31" s="1002"/>
      <c r="AT31" s="1002"/>
      <c r="AU31" s="1002"/>
      <c r="AV31" s="1002"/>
      <c r="AW31" s="1002"/>
      <c r="AX31" s="1002"/>
      <c r="AY31" s="1002"/>
      <c r="AZ31" s="1073"/>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399</v>
      </c>
      <c r="C32" s="1069"/>
      <c r="D32" s="1069"/>
      <c r="E32" s="1069"/>
      <c r="F32" s="1069"/>
      <c r="G32" s="1069"/>
      <c r="H32" s="1069"/>
      <c r="I32" s="1069"/>
      <c r="J32" s="1069"/>
      <c r="K32" s="1069"/>
      <c r="L32" s="1069"/>
      <c r="M32" s="1069"/>
      <c r="N32" s="1069"/>
      <c r="O32" s="1069"/>
      <c r="P32" s="1070"/>
      <c r="Q32" s="1074">
        <v>11649</v>
      </c>
      <c r="R32" s="1075"/>
      <c r="S32" s="1075"/>
      <c r="T32" s="1075"/>
      <c r="U32" s="1075"/>
      <c r="V32" s="1075">
        <v>11490</v>
      </c>
      <c r="W32" s="1075"/>
      <c r="X32" s="1075"/>
      <c r="Y32" s="1075"/>
      <c r="Z32" s="1075"/>
      <c r="AA32" s="1075">
        <v>159</v>
      </c>
      <c r="AB32" s="1075"/>
      <c r="AC32" s="1075"/>
      <c r="AD32" s="1075"/>
      <c r="AE32" s="1076"/>
      <c r="AF32" s="1050">
        <v>159</v>
      </c>
      <c r="AG32" s="1051"/>
      <c r="AH32" s="1051"/>
      <c r="AI32" s="1051"/>
      <c r="AJ32" s="1052"/>
      <c r="AK32" s="1011"/>
      <c r="AL32" s="1002"/>
      <c r="AM32" s="1002"/>
      <c r="AN32" s="1002"/>
      <c r="AO32" s="1002"/>
      <c r="AP32" s="1002"/>
      <c r="AQ32" s="1002"/>
      <c r="AR32" s="1002"/>
      <c r="AS32" s="1002"/>
      <c r="AT32" s="1002"/>
      <c r="AU32" s="1002"/>
      <c r="AV32" s="1002"/>
      <c r="AW32" s="1002"/>
      <c r="AX32" s="1002"/>
      <c r="AY32" s="1002"/>
      <c r="AZ32" s="1073"/>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595</v>
      </c>
      <c r="C33" s="1069"/>
      <c r="D33" s="1069"/>
      <c r="E33" s="1069"/>
      <c r="F33" s="1069"/>
      <c r="G33" s="1069"/>
      <c r="H33" s="1069"/>
      <c r="I33" s="1069"/>
      <c r="J33" s="1069"/>
      <c r="K33" s="1069"/>
      <c r="L33" s="1069"/>
      <c r="M33" s="1069"/>
      <c r="N33" s="1069"/>
      <c r="O33" s="1069"/>
      <c r="P33" s="1070"/>
      <c r="Q33" s="1074">
        <v>3174</v>
      </c>
      <c r="R33" s="1075"/>
      <c r="S33" s="1075"/>
      <c r="T33" s="1075"/>
      <c r="U33" s="1075"/>
      <c r="V33" s="1075">
        <v>2657</v>
      </c>
      <c r="W33" s="1075"/>
      <c r="X33" s="1075"/>
      <c r="Y33" s="1075"/>
      <c r="Z33" s="1075"/>
      <c r="AA33" s="1075">
        <v>518</v>
      </c>
      <c r="AB33" s="1075"/>
      <c r="AC33" s="1075"/>
      <c r="AD33" s="1075"/>
      <c r="AE33" s="1076"/>
      <c r="AF33" s="1050">
        <v>2458</v>
      </c>
      <c r="AG33" s="1051"/>
      <c r="AH33" s="1051"/>
      <c r="AI33" s="1051"/>
      <c r="AJ33" s="1052"/>
      <c r="AK33" s="1011">
        <v>83</v>
      </c>
      <c r="AL33" s="1002"/>
      <c r="AM33" s="1002"/>
      <c r="AN33" s="1002"/>
      <c r="AO33" s="1002"/>
      <c r="AP33" s="1002">
        <v>10551</v>
      </c>
      <c r="AQ33" s="1002"/>
      <c r="AR33" s="1002"/>
      <c r="AS33" s="1002"/>
      <c r="AT33" s="1002"/>
      <c r="AU33" s="1002">
        <v>802</v>
      </c>
      <c r="AV33" s="1002"/>
      <c r="AW33" s="1002"/>
      <c r="AX33" s="1002"/>
      <c r="AY33" s="1002"/>
      <c r="AZ33" s="1073" t="s">
        <v>574</v>
      </c>
      <c r="BA33" s="1073"/>
      <c r="BB33" s="1073"/>
      <c r="BC33" s="1073"/>
      <c r="BD33" s="1073"/>
      <c r="BE33" s="1063" t="s">
        <v>596</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t="s">
        <v>597</v>
      </c>
      <c r="C34" s="1069"/>
      <c r="D34" s="1069"/>
      <c r="E34" s="1069"/>
      <c r="F34" s="1069"/>
      <c r="G34" s="1069"/>
      <c r="H34" s="1069"/>
      <c r="I34" s="1069"/>
      <c r="J34" s="1069"/>
      <c r="K34" s="1069"/>
      <c r="L34" s="1069"/>
      <c r="M34" s="1069"/>
      <c r="N34" s="1069"/>
      <c r="O34" s="1069"/>
      <c r="P34" s="1070"/>
      <c r="Q34" s="1074">
        <v>12942</v>
      </c>
      <c r="R34" s="1075"/>
      <c r="S34" s="1075"/>
      <c r="T34" s="1075"/>
      <c r="U34" s="1075"/>
      <c r="V34" s="1075">
        <v>12707</v>
      </c>
      <c r="W34" s="1075"/>
      <c r="X34" s="1075"/>
      <c r="Y34" s="1075"/>
      <c r="Z34" s="1075"/>
      <c r="AA34" s="1075">
        <v>235</v>
      </c>
      <c r="AB34" s="1075"/>
      <c r="AC34" s="1075"/>
      <c r="AD34" s="1075"/>
      <c r="AE34" s="1076"/>
      <c r="AF34" s="1050">
        <v>2659</v>
      </c>
      <c r="AG34" s="1051"/>
      <c r="AH34" s="1051"/>
      <c r="AI34" s="1051"/>
      <c r="AJ34" s="1052"/>
      <c r="AK34" s="1011">
        <v>1450</v>
      </c>
      <c r="AL34" s="1002"/>
      <c r="AM34" s="1002"/>
      <c r="AN34" s="1002"/>
      <c r="AO34" s="1002"/>
      <c r="AP34" s="1002">
        <v>903</v>
      </c>
      <c r="AQ34" s="1002"/>
      <c r="AR34" s="1002"/>
      <c r="AS34" s="1002"/>
      <c r="AT34" s="1002"/>
      <c r="AU34" s="1002">
        <v>506</v>
      </c>
      <c r="AV34" s="1002"/>
      <c r="AW34" s="1002"/>
      <c r="AX34" s="1002"/>
      <c r="AY34" s="1002"/>
      <c r="AZ34" s="1073" t="s">
        <v>574</v>
      </c>
      <c r="BA34" s="1073"/>
      <c r="BB34" s="1073"/>
      <c r="BC34" s="1073"/>
      <c r="BD34" s="1073"/>
      <c r="BE34" s="1063" t="s">
        <v>400</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t="s">
        <v>598</v>
      </c>
      <c r="C35" s="1069"/>
      <c r="D35" s="1069"/>
      <c r="E35" s="1069"/>
      <c r="F35" s="1069"/>
      <c r="G35" s="1069"/>
      <c r="H35" s="1069"/>
      <c r="I35" s="1069"/>
      <c r="J35" s="1069"/>
      <c r="K35" s="1069"/>
      <c r="L35" s="1069"/>
      <c r="M35" s="1069"/>
      <c r="N35" s="1069"/>
      <c r="O35" s="1069"/>
      <c r="P35" s="1070"/>
      <c r="Q35" s="1074">
        <v>6530</v>
      </c>
      <c r="R35" s="1075"/>
      <c r="S35" s="1075"/>
      <c r="T35" s="1075"/>
      <c r="U35" s="1075"/>
      <c r="V35" s="1075">
        <v>6254</v>
      </c>
      <c r="W35" s="1075"/>
      <c r="X35" s="1075"/>
      <c r="Y35" s="1075"/>
      <c r="Z35" s="1075"/>
      <c r="AA35" s="1075">
        <v>276</v>
      </c>
      <c r="AB35" s="1075"/>
      <c r="AC35" s="1075"/>
      <c r="AD35" s="1075"/>
      <c r="AE35" s="1076"/>
      <c r="AF35" s="1050">
        <v>1317</v>
      </c>
      <c r="AG35" s="1051"/>
      <c r="AH35" s="1051"/>
      <c r="AI35" s="1051"/>
      <c r="AJ35" s="1052"/>
      <c r="AK35" s="1011">
        <v>2150</v>
      </c>
      <c r="AL35" s="1002"/>
      <c r="AM35" s="1002"/>
      <c r="AN35" s="1002"/>
      <c r="AO35" s="1002"/>
      <c r="AP35" s="1002">
        <v>42662</v>
      </c>
      <c r="AQ35" s="1002"/>
      <c r="AR35" s="1002"/>
      <c r="AS35" s="1002"/>
      <c r="AT35" s="1002"/>
      <c r="AU35" s="1002">
        <v>22995</v>
      </c>
      <c r="AV35" s="1002"/>
      <c r="AW35" s="1002"/>
      <c r="AX35" s="1002"/>
      <c r="AY35" s="1002"/>
      <c r="AZ35" s="1073" t="s">
        <v>574</v>
      </c>
      <c r="BA35" s="1073"/>
      <c r="BB35" s="1073"/>
      <c r="BC35" s="1073"/>
      <c r="BD35" s="1073"/>
      <c r="BE35" s="1063" t="s">
        <v>400</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t="s">
        <v>401</v>
      </c>
      <c r="C36" s="1069"/>
      <c r="D36" s="1069"/>
      <c r="E36" s="1069"/>
      <c r="F36" s="1069"/>
      <c r="G36" s="1069"/>
      <c r="H36" s="1069"/>
      <c r="I36" s="1069"/>
      <c r="J36" s="1069"/>
      <c r="K36" s="1069"/>
      <c r="L36" s="1069"/>
      <c r="M36" s="1069"/>
      <c r="N36" s="1069"/>
      <c r="O36" s="1069"/>
      <c r="P36" s="1070"/>
      <c r="Q36" s="1074">
        <v>403</v>
      </c>
      <c r="R36" s="1075"/>
      <c r="S36" s="1075"/>
      <c r="T36" s="1075"/>
      <c r="U36" s="1075"/>
      <c r="V36" s="1075">
        <v>329</v>
      </c>
      <c r="W36" s="1075"/>
      <c r="X36" s="1075"/>
      <c r="Y36" s="1075"/>
      <c r="Z36" s="1075"/>
      <c r="AA36" s="1075">
        <v>74</v>
      </c>
      <c r="AB36" s="1075"/>
      <c r="AC36" s="1075"/>
      <c r="AD36" s="1075"/>
      <c r="AE36" s="1076"/>
      <c r="AF36" s="1050">
        <v>74</v>
      </c>
      <c r="AG36" s="1051"/>
      <c r="AH36" s="1051"/>
      <c r="AI36" s="1051"/>
      <c r="AJ36" s="1052"/>
      <c r="AK36" s="1011" t="s">
        <v>599</v>
      </c>
      <c r="AL36" s="1002"/>
      <c r="AM36" s="1002"/>
      <c r="AN36" s="1002"/>
      <c r="AO36" s="1002"/>
      <c r="AP36" s="1002">
        <v>594</v>
      </c>
      <c r="AQ36" s="1002"/>
      <c r="AR36" s="1002"/>
      <c r="AS36" s="1002"/>
      <c r="AT36" s="1002"/>
      <c r="AU36" s="1073" t="s">
        <v>600</v>
      </c>
      <c r="AV36" s="1073"/>
      <c r="AW36" s="1073"/>
      <c r="AX36" s="1073"/>
      <c r="AY36" s="1073"/>
      <c r="AZ36" s="1073" t="s">
        <v>574</v>
      </c>
      <c r="BA36" s="1073"/>
      <c r="BB36" s="1073"/>
      <c r="BC36" s="1073"/>
      <c r="BD36" s="1073"/>
      <c r="BE36" s="1063" t="s">
        <v>601</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t="s">
        <v>403</v>
      </c>
      <c r="C37" s="1069"/>
      <c r="D37" s="1069"/>
      <c r="E37" s="1069"/>
      <c r="F37" s="1069"/>
      <c r="G37" s="1069"/>
      <c r="H37" s="1069"/>
      <c r="I37" s="1069"/>
      <c r="J37" s="1069"/>
      <c r="K37" s="1069"/>
      <c r="L37" s="1069"/>
      <c r="M37" s="1069"/>
      <c r="N37" s="1069"/>
      <c r="O37" s="1069"/>
      <c r="P37" s="1070"/>
      <c r="Q37" s="1074">
        <v>139</v>
      </c>
      <c r="R37" s="1075"/>
      <c r="S37" s="1075"/>
      <c r="T37" s="1075"/>
      <c r="U37" s="1075"/>
      <c r="V37" s="1075">
        <v>126</v>
      </c>
      <c r="W37" s="1075"/>
      <c r="X37" s="1075"/>
      <c r="Y37" s="1075"/>
      <c r="Z37" s="1075"/>
      <c r="AA37" s="1075">
        <v>13</v>
      </c>
      <c r="AB37" s="1075"/>
      <c r="AC37" s="1075"/>
      <c r="AD37" s="1075"/>
      <c r="AE37" s="1076"/>
      <c r="AF37" s="1050">
        <v>13</v>
      </c>
      <c r="AG37" s="1051"/>
      <c r="AH37" s="1051"/>
      <c r="AI37" s="1051"/>
      <c r="AJ37" s="1052"/>
      <c r="AK37" s="1011">
        <v>24</v>
      </c>
      <c r="AL37" s="1002"/>
      <c r="AM37" s="1002"/>
      <c r="AN37" s="1002"/>
      <c r="AO37" s="1002"/>
      <c r="AP37" s="1002">
        <v>13</v>
      </c>
      <c r="AQ37" s="1002"/>
      <c r="AR37" s="1002"/>
      <c r="AS37" s="1002"/>
      <c r="AT37" s="1002"/>
      <c r="AU37" s="1002">
        <v>7</v>
      </c>
      <c r="AV37" s="1002"/>
      <c r="AW37" s="1002"/>
      <c r="AX37" s="1002"/>
      <c r="AY37" s="1002"/>
      <c r="AZ37" s="1073" t="s">
        <v>599</v>
      </c>
      <c r="BA37" s="1073"/>
      <c r="BB37" s="1073"/>
      <c r="BC37" s="1073"/>
      <c r="BD37" s="1073"/>
      <c r="BE37" s="1063" t="s">
        <v>402</v>
      </c>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404</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382</v>
      </c>
      <c r="B63" s="975" t="s">
        <v>405</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7597</v>
      </c>
      <c r="AG63" s="990"/>
      <c r="AH63" s="990"/>
      <c r="AI63" s="990"/>
      <c r="AJ63" s="1061"/>
      <c r="AK63" s="1062"/>
      <c r="AL63" s="994"/>
      <c r="AM63" s="994"/>
      <c r="AN63" s="994"/>
      <c r="AO63" s="994"/>
      <c r="AP63" s="990">
        <f>SUM(AP28:AT37)</f>
        <v>54723</v>
      </c>
      <c r="AQ63" s="990"/>
      <c r="AR63" s="990"/>
      <c r="AS63" s="990"/>
      <c r="AT63" s="990"/>
      <c r="AU63" s="990">
        <f>SUM(AU28:AY37)</f>
        <v>24310</v>
      </c>
      <c r="AV63" s="990"/>
      <c r="AW63" s="990"/>
      <c r="AX63" s="990"/>
      <c r="AY63" s="990"/>
      <c r="AZ63" s="1056"/>
      <c r="BA63" s="1056"/>
      <c r="BB63" s="1056"/>
      <c r="BC63" s="1056"/>
      <c r="BD63" s="1056"/>
      <c r="BE63" s="991"/>
      <c r="BF63" s="991"/>
      <c r="BG63" s="991"/>
      <c r="BH63" s="991"/>
      <c r="BI63" s="992"/>
      <c r="BJ63" s="1057" t="s">
        <v>406</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408</v>
      </c>
      <c r="B66" s="1027"/>
      <c r="C66" s="1027"/>
      <c r="D66" s="1027"/>
      <c r="E66" s="1027"/>
      <c r="F66" s="1027"/>
      <c r="G66" s="1027"/>
      <c r="H66" s="1027"/>
      <c r="I66" s="1027"/>
      <c r="J66" s="1027"/>
      <c r="K66" s="1027"/>
      <c r="L66" s="1027"/>
      <c r="M66" s="1027"/>
      <c r="N66" s="1027"/>
      <c r="O66" s="1027"/>
      <c r="P66" s="1028"/>
      <c r="Q66" s="1032" t="s">
        <v>409</v>
      </c>
      <c r="R66" s="1033"/>
      <c r="S66" s="1033"/>
      <c r="T66" s="1033"/>
      <c r="U66" s="1034"/>
      <c r="V66" s="1032" t="s">
        <v>410</v>
      </c>
      <c r="W66" s="1033"/>
      <c r="X66" s="1033"/>
      <c r="Y66" s="1033"/>
      <c r="Z66" s="1034"/>
      <c r="AA66" s="1032" t="s">
        <v>411</v>
      </c>
      <c r="AB66" s="1033"/>
      <c r="AC66" s="1033"/>
      <c r="AD66" s="1033"/>
      <c r="AE66" s="1034"/>
      <c r="AF66" s="1038" t="s">
        <v>412</v>
      </c>
      <c r="AG66" s="1039"/>
      <c r="AH66" s="1039"/>
      <c r="AI66" s="1039"/>
      <c r="AJ66" s="1040"/>
      <c r="AK66" s="1032" t="s">
        <v>413</v>
      </c>
      <c r="AL66" s="1027"/>
      <c r="AM66" s="1027"/>
      <c r="AN66" s="1027"/>
      <c r="AO66" s="1028"/>
      <c r="AP66" s="1032" t="s">
        <v>414</v>
      </c>
      <c r="AQ66" s="1033"/>
      <c r="AR66" s="1033"/>
      <c r="AS66" s="1033"/>
      <c r="AT66" s="1034"/>
      <c r="AU66" s="1032" t="s">
        <v>415</v>
      </c>
      <c r="AV66" s="1033"/>
      <c r="AW66" s="1033"/>
      <c r="AX66" s="1033"/>
      <c r="AY66" s="1034"/>
      <c r="AZ66" s="1032" t="s">
        <v>365</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5" t="s">
        <v>579</v>
      </c>
      <c r="C68" s="1016"/>
      <c r="D68" s="1016"/>
      <c r="E68" s="1016"/>
      <c r="F68" s="1016"/>
      <c r="G68" s="1016"/>
      <c r="H68" s="1016"/>
      <c r="I68" s="1016"/>
      <c r="J68" s="1016"/>
      <c r="K68" s="1016"/>
      <c r="L68" s="1016"/>
      <c r="M68" s="1016"/>
      <c r="N68" s="1016"/>
      <c r="O68" s="1016"/>
      <c r="P68" s="1017"/>
      <c r="Q68" s="1018">
        <v>3570</v>
      </c>
      <c r="R68" s="1019"/>
      <c r="S68" s="1019"/>
      <c r="T68" s="1019"/>
      <c r="U68" s="1019"/>
      <c r="V68" s="1019">
        <v>3100</v>
      </c>
      <c r="W68" s="1019"/>
      <c r="X68" s="1019"/>
      <c r="Y68" s="1019"/>
      <c r="Z68" s="1019"/>
      <c r="AA68" s="1019">
        <v>470</v>
      </c>
      <c r="AB68" s="1019"/>
      <c r="AC68" s="1019"/>
      <c r="AD68" s="1019"/>
      <c r="AE68" s="1019"/>
      <c r="AF68" s="1019">
        <v>470</v>
      </c>
      <c r="AG68" s="1019"/>
      <c r="AH68" s="1019"/>
      <c r="AI68" s="1019"/>
      <c r="AJ68" s="1019"/>
      <c r="AK68" s="1019">
        <v>63</v>
      </c>
      <c r="AL68" s="1019"/>
      <c r="AM68" s="1019"/>
      <c r="AN68" s="1019"/>
      <c r="AO68" s="1019"/>
      <c r="AP68" s="1002" t="s">
        <v>586</v>
      </c>
      <c r="AQ68" s="1002"/>
      <c r="AR68" s="1002"/>
      <c r="AS68" s="1002"/>
      <c r="AT68" s="1002"/>
      <c r="AU68" s="1002" t="s">
        <v>587</v>
      </c>
      <c r="AV68" s="1002"/>
      <c r="AW68" s="1002"/>
      <c r="AX68" s="1002"/>
      <c r="AY68" s="1002"/>
      <c r="AZ68" s="1013"/>
      <c r="BA68" s="1013"/>
      <c r="BB68" s="1013"/>
      <c r="BC68" s="1013"/>
      <c r="BD68" s="1014"/>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580</v>
      </c>
      <c r="C69" s="1006"/>
      <c r="D69" s="1006"/>
      <c r="E69" s="1006"/>
      <c r="F69" s="1006"/>
      <c r="G69" s="1006"/>
      <c r="H69" s="1006"/>
      <c r="I69" s="1006"/>
      <c r="J69" s="1006"/>
      <c r="K69" s="1006"/>
      <c r="L69" s="1006"/>
      <c r="M69" s="1006"/>
      <c r="N69" s="1006"/>
      <c r="O69" s="1006"/>
      <c r="P69" s="1007"/>
      <c r="Q69" s="1008">
        <v>883572</v>
      </c>
      <c r="R69" s="1002"/>
      <c r="S69" s="1002"/>
      <c r="T69" s="1002"/>
      <c r="U69" s="1002"/>
      <c r="V69" s="1002">
        <v>863176</v>
      </c>
      <c r="W69" s="1002"/>
      <c r="X69" s="1002"/>
      <c r="Y69" s="1002"/>
      <c r="Z69" s="1002"/>
      <c r="AA69" s="1002">
        <v>20396</v>
      </c>
      <c r="AB69" s="1002"/>
      <c r="AC69" s="1002"/>
      <c r="AD69" s="1002"/>
      <c r="AE69" s="1002"/>
      <c r="AF69" s="1002">
        <v>20396</v>
      </c>
      <c r="AG69" s="1002"/>
      <c r="AH69" s="1002"/>
      <c r="AI69" s="1002"/>
      <c r="AJ69" s="1002"/>
      <c r="AK69" s="1002">
        <v>5429</v>
      </c>
      <c r="AL69" s="1002"/>
      <c r="AM69" s="1002"/>
      <c r="AN69" s="1002"/>
      <c r="AO69" s="1002"/>
      <c r="AP69" s="1002" t="s">
        <v>516</v>
      </c>
      <c r="AQ69" s="1002"/>
      <c r="AR69" s="1002"/>
      <c r="AS69" s="1002"/>
      <c r="AT69" s="1002"/>
      <c r="AU69" s="1002" t="s">
        <v>516</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581</v>
      </c>
      <c r="C70" s="1006"/>
      <c r="D70" s="1006"/>
      <c r="E70" s="1006"/>
      <c r="F70" s="1006"/>
      <c r="G70" s="1006"/>
      <c r="H70" s="1006"/>
      <c r="I70" s="1006"/>
      <c r="J70" s="1006"/>
      <c r="K70" s="1006"/>
      <c r="L70" s="1006"/>
      <c r="M70" s="1006"/>
      <c r="N70" s="1006"/>
      <c r="O70" s="1006"/>
      <c r="P70" s="1007"/>
      <c r="Q70" s="1008">
        <v>84</v>
      </c>
      <c r="R70" s="1002"/>
      <c r="S70" s="1002"/>
      <c r="T70" s="1002"/>
      <c r="U70" s="1002"/>
      <c r="V70" s="1002">
        <v>42</v>
      </c>
      <c r="W70" s="1002"/>
      <c r="X70" s="1002"/>
      <c r="Y70" s="1002"/>
      <c r="Z70" s="1002"/>
      <c r="AA70" s="1002">
        <v>41</v>
      </c>
      <c r="AB70" s="1002"/>
      <c r="AC70" s="1002"/>
      <c r="AD70" s="1002"/>
      <c r="AE70" s="1002"/>
      <c r="AF70" s="1002">
        <v>41</v>
      </c>
      <c r="AG70" s="1002"/>
      <c r="AH70" s="1002"/>
      <c r="AI70" s="1002"/>
      <c r="AJ70" s="1002"/>
      <c r="AK70" s="1002" t="s">
        <v>516</v>
      </c>
      <c r="AL70" s="1002"/>
      <c r="AM70" s="1002"/>
      <c r="AN70" s="1002"/>
      <c r="AO70" s="1002"/>
      <c r="AP70" s="1002" t="s">
        <v>516</v>
      </c>
      <c r="AQ70" s="1002"/>
      <c r="AR70" s="1002"/>
      <c r="AS70" s="1002"/>
      <c r="AT70" s="1002"/>
      <c r="AU70" s="1002" t="s">
        <v>516</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582</v>
      </c>
      <c r="C71" s="1006"/>
      <c r="D71" s="1006"/>
      <c r="E71" s="1006"/>
      <c r="F71" s="1006"/>
      <c r="G71" s="1006"/>
      <c r="H71" s="1006"/>
      <c r="I71" s="1006"/>
      <c r="J71" s="1006"/>
      <c r="K71" s="1006"/>
      <c r="L71" s="1006"/>
      <c r="M71" s="1006"/>
      <c r="N71" s="1006"/>
      <c r="O71" s="1006"/>
      <c r="P71" s="1007"/>
      <c r="Q71" s="1008">
        <v>38</v>
      </c>
      <c r="R71" s="1002"/>
      <c r="S71" s="1002"/>
      <c r="T71" s="1002"/>
      <c r="U71" s="1002"/>
      <c r="V71" s="1002">
        <v>9</v>
      </c>
      <c r="W71" s="1002"/>
      <c r="X71" s="1002"/>
      <c r="Y71" s="1002"/>
      <c r="Z71" s="1002"/>
      <c r="AA71" s="1002">
        <v>29</v>
      </c>
      <c r="AB71" s="1002"/>
      <c r="AC71" s="1002"/>
      <c r="AD71" s="1002"/>
      <c r="AE71" s="1002"/>
      <c r="AF71" s="1002">
        <v>29</v>
      </c>
      <c r="AG71" s="1002"/>
      <c r="AH71" s="1002"/>
      <c r="AI71" s="1002"/>
      <c r="AJ71" s="1002"/>
      <c r="AK71" s="1002" t="s">
        <v>516</v>
      </c>
      <c r="AL71" s="1002"/>
      <c r="AM71" s="1002"/>
      <c r="AN71" s="1002"/>
      <c r="AO71" s="1002"/>
      <c r="AP71" s="1002" t="s">
        <v>516</v>
      </c>
      <c r="AQ71" s="1002"/>
      <c r="AR71" s="1002"/>
      <c r="AS71" s="1002"/>
      <c r="AT71" s="1002"/>
      <c r="AU71" s="1002" t="s">
        <v>516</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583</v>
      </c>
      <c r="C72" s="1006"/>
      <c r="D72" s="1006"/>
      <c r="E72" s="1006"/>
      <c r="F72" s="1006"/>
      <c r="G72" s="1006"/>
      <c r="H72" s="1006"/>
      <c r="I72" s="1006"/>
      <c r="J72" s="1006"/>
      <c r="K72" s="1006"/>
      <c r="L72" s="1006"/>
      <c r="M72" s="1006"/>
      <c r="N72" s="1006"/>
      <c r="O72" s="1006"/>
      <c r="P72" s="1007"/>
      <c r="Q72" s="1008">
        <v>8</v>
      </c>
      <c r="R72" s="1002"/>
      <c r="S72" s="1002"/>
      <c r="T72" s="1002"/>
      <c r="U72" s="1002"/>
      <c r="V72" s="1002">
        <v>5</v>
      </c>
      <c r="W72" s="1002"/>
      <c r="X72" s="1002"/>
      <c r="Y72" s="1002"/>
      <c r="Z72" s="1002"/>
      <c r="AA72" s="1002">
        <v>2</v>
      </c>
      <c r="AB72" s="1002"/>
      <c r="AC72" s="1002"/>
      <c r="AD72" s="1002"/>
      <c r="AE72" s="1002"/>
      <c r="AF72" s="1002">
        <v>2</v>
      </c>
      <c r="AG72" s="1002"/>
      <c r="AH72" s="1002"/>
      <c r="AI72" s="1002"/>
      <c r="AJ72" s="1002"/>
      <c r="AK72" s="1002" t="s">
        <v>516</v>
      </c>
      <c r="AL72" s="1002"/>
      <c r="AM72" s="1002"/>
      <c r="AN72" s="1002"/>
      <c r="AO72" s="1002"/>
      <c r="AP72" s="1002" t="s">
        <v>516</v>
      </c>
      <c r="AQ72" s="1002"/>
      <c r="AR72" s="1002"/>
      <c r="AS72" s="1002"/>
      <c r="AT72" s="1002"/>
      <c r="AU72" s="1002" t="s">
        <v>516</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584</v>
      </c>
      <c r="C73" s="1006"/>
      <c r="D73" s="1006"/>
      <c r="E73" s="1006"/>
      <c r="F73" s="1006"/>
      <c r="G73" s="1006"/>
      <c r="H73" s="1006"/>
      <c r="I73" s="1006"/>
      <c r="J73" s="1006"/>
      <c r="K73" s="1006"/>
      <c r="L73" s="1006"/>
      <c r="M73" s="1006"/>
      <c r="N73" s="1006"/>
      <c r="O73" s="1006"/>
      <c r="P73" s="1007"/>
      <c r="Q73" s="1008">
        <v>9</v>
      </c>
      <c r="R73" s="1002"/>
      <c r="S73" s="1002"/>
      <c r="T73" s="1002"/>
      <c r="U73" s="1002"/>
      <c r="V73" s="1002">
        <v>7</v>
      </c>
      <c r="W73" s="1002"/>
      <c r="X73" s="1002"/>
      <c r="Y73" s="1002"/>
      <c r="Z73" s="1002"/>
      <c r="AA73" s="1002">
        <v>2</v>
      </c>
      <c r="AB73" s="1002"/>
      <c r="AC73" s="1002"/>
      <c r="AD73" s="1002"/>
      <c r="AE73" s="1002"/>
      <c r="AF73" s="1002">
        <v>2</v>
      </c>
      <c r="AG73" s="1002"/>
      <c r="AH73" s="1002"/>
      <c r="AI73" s="1002"/>
      <c r="AJ73" s="1002"/>
      <c r="AK73" s="1002" t="s">
        <v>516</v>
      </c>
      <c r="AL73" s="1002"/>
      <c r="AM73" s="1002"/>
      <c r="AN73" s="1002"/>
      <c r="AO73" s="1002"/>
      <c r="AP73" s="1002" t="s">
        <v>516</v>
      </c>
      <c r="AQ73" s="1002"/>
      <c r="AR73" s="1002"/>
      <c r="AS73" s="1002"/>
      <c r="AT73" s="1002"/>
      <c r="AU73" s="1002" t="s">
        <v>516</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585</v>
      </c>
      <c r="C74" s="1006"/>
      <c r="D74" s="1006"/>
      <c r="E74" s="1006"/>
      <c r="F74" s="1006"/>
      <c r="G74" s="1006"/>
      <c r="H74" s="1006"/>
      <c r="I74" s="1006"/>
      <c r="J74" s="1006"/>
      <c r="K74" s="1006"/>
      <c r="L74" s="1006"/>
      <c r="M74" s="1006"/>
      <c r="N74" s="1006"/>
      <c r="O74" s="1006"/>
      <c r="P74" s="1007"/>
      <c r="Q74" s="1008">
        <v>9</v>
      </c>
      <c r="R74" s="1002"/>
      <c r="S74" s="1002"/>
      <c r="T74" s="1002"/>
      <c r="U74" s="1002"/>
      <c r="V74" s="1002">
        <v>1</v>
      </c>
      <c r="W74" s="1002"/>
      <c r="X74" s="1002"/>
      <c r="Y74" s="1002"/>
      <c r="Z74" s="1002"/>
      <c r="AA74" s="1002">
        <v>8</v>
      </c>
      <c r="AB74" s="1002"/>
      <c r="AC74" s="1002"/>
      <c r="AD74" s="1002"/>
      <c r="AE74" s="1002"/>
      <c r="AF74" s="1002">
        <v>8</v>
      </c>
      <c r="AG74" s="1002"/>
      <c r="AH74" s="1002"/>
      <c r="AI74" s="1002"/>
      <c r="AJ74" s="1002"/>
      <c r="AK74" s="1002" t="s">
        <v>516</v>
      </c>
      <c r="AL74" s="1002"/>
      <c r="AM74" s="1002"/>
      <c r="AN74" s="1002"/>
      <c r="AO74" s="1002"/>
      <c r="AP74" s="1002" t="s">
        <v>516</v>
      </c>
      <c r="AQ74" s="1002"/>
      <c r="AR74" s="1002"/>
      <c r="AS74" s="1002"/>
      <c r="AT74" s="1002"/>
      <c r="AU74" s="1002" t="s">
        <v>516</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382</v>
      </c>
      <c r="B88" s="975" t="s">
        <v>416</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f>SUM(AF68:AJ87)</f>
        <v>20948</v>
      </c>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417</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425</v>
      </c>
      <c r="AB109" s="925"/>
      <c r="AC109" s="925"/>
      <c r="AD109" s="925"/>
      <c r="AE109" s="926"/>
      <c r="AF109" s="927" t="s">
        <v>296</v>
      </c>
      <c r="AG109" s="925"/>
      <c r="AH109" s="925"/>
      <c r="AI109" s="925"/>
      <c r="AJ109" s="926"/>
      <c r="AK109" s="927" t="s">
        <v>295</v>
      </c>
      <c r="AL109" s="925"/>
      <c r="AM109" s="925"/>
      <c r="AN109" s="925"/>
      <c r="AO109" s="926"/>
      <c r="AP109" s="927" t="s">
        <v>426</v>
      </c>
      <c r="AQ109" s="925"/>
      <c r="AR109" s="925"/>
      <c r="AS109" s="925"/>
      <c r="AT109" s="956"/>
      <c r="AU109" s="924" t="s">
        <v>424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425</v>
      </c>
      <c r="BR109" s="925"/>
      <c r="BS109" s="925"/>
      <c r="BT109" s="925"/>
      <c r="BU109" s="926"/>
      <c r="BV109" s="927" t="s">
        <v>296</v>
      </c>
      <c r="BW109" s="925"/>
      <c r="BX109" s="925"/>
      <c r="BY109" s="925"/>
      <c r="BZ109" s="926"/>
      <c r="CA109" s="927" t="s">
        <v>295</v>
      </c>
      <c r="CB109" s="925"/>
      <c r="CC109" s="925"/>
      <c r="CD109" s="925"/>
      <c r="CE109" s="926"/>
      <c r="CF109" s="963" t="s">
        <v>426</v>
      </c>
      <c r="CG109" s="963"/>
      <c r="CH109" s="963"/>
      <c r="CI109" s="963"/>
      <c r="CJ109" s="963"/>
      <c r="CK109" s="927" t="s">
        <v>427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425</v>
      </c>
      <c r="DH109" s="925"/>
      <c r="DI109" s="925"/>
      <c r="DJ109" s="925"/>
      <c r="DK109" s="926"/>
      <c r="DL109" s="927" t="s">
        <v>296</v>
      </c>
      <c r="DM109" s="925"/>
      <c r="DN109" s="925"/>
      <c r="DO109" s="925"/>
      <c r="DP109" s="926"/>
      <c r="DQ109" s="927" t="s">
        <v>295</v>
      </c>
      <c r="DR109" s="925"/>
      <c r="DS109" s="925"/>
      <c r="DT109" s="925"/>
      <c r="DU109" s="926"/>
      <c r="DV109" s="927" t="s">
        <v>426</v>
      </c>
      <c r="DW109" s="925"/>
      <c r="DX109" s="925"/>
      <c r="DY109" s="925"/>
      <c r="DZ109" s="956"/>
    </row>
    <row r="110" spans="1:131" s="226" customFormat="1" ht="26.25" customHeight="1" x14ac:dyDescent="0.15">
      <c r="A110" s="827" t="s">
        <v>428</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5459706</v>
      </c>
      <c r="AB110" s="918"/>
      <c r="AC110" s="918"/>
      <c r="AD110" s="918"/>
      <c r="AE110" s="919"/>
      <c r="AF110" s="920">
        <v>4971155</v>
      </c>
      <c r="AG110" s="918"/>
      <c r="AH110" s="918"/>
      <c r="AI110" s="918"/>
      <c r="AJ110" s="919"/>
      <c r="AK110" s="920">
        <v>4771787</v>
      </c>
      <c r="AL110" s="918"/>
      <c r="AM110" s="918"/>
      <c r="AN110" s="918"/>
      <c r="AO110" s="919"/>
      <c r="AP110" s="921">
        <v>14.2</v>
      </c>
      <c r="AQ110" s="922"/>
      <c r="AR110" s="922"/>
      <c r="AS110" s="922"/>
      <c r="AT110" s="923"/>
      <c r="AU110" s="957" t="s">
        <v>67</v>
      </c>
      <c r="AV110" s="958"/>
      <c r="AW110" s="958"/>
      <c r="AX110" s="958"/>
      <c r="AY110" s="958"/>
      <c r="AZ110" s="883" t="s">
        <v>429</v>
      </c>
      <c r="BA110" s="828"/>
      <c r="BB110" s="828"/>
      <c r="BC110" s="828"/>
      <c r="BD110" s="828"/>
      <c r="BE110" s="828"/>
      <c r="BF110" s="828"/>
      <c r="BG110" s="828"/>
      <c r="BH110" s="828"/>
      <c r="BI110" s="828"/>
      <c r="BJ110" s="828"/>
      <c r="BK110" s="828"/>
      <c r="BL110" s="828"/>
      <c r="BM110" s="828"/>
      <c r="BN110" s="828"/>
      <c r="BO110" s="828"/>
      <c r="BP110" s="829"/>
      <c r="BQ110" s="884">
        <v>50879705</v>
      </c>
      <c r="BR110" s="865"/>
      <c r="BS110" s="865"/>
      <c r="BT110" s="865"/>
      <c r="BU110" s="865"/>
      <c r="BV110" s="865">
        <v>50759220</v>
      </c>
      <c r="BW110" s="865"/>
      <c r="BX110" s="865"/>
      <c r="BY110" s="865"/>
      <c r="BZ110" s="865"/>
      <c r="CA110" s="865">
        <v>49972999</v>
      </c>
      <c r="CB110" s="865"/>
      <c r="CC110" s="865"/>
      <c r="CD110" s="865"/>
      <c r="CE110" s="865"/>
      <c r="CF110" s="889">
        <v>149</v>
      </c>
      <c r="CG110" s="890"/>
      <c r="CH110" s="890"/>
      <c r="CI110" s="890"/>
      <c r="CJ110" s="890"/>
      <c r="CK110" s="953" t="s">
        <v>430</v>
      </c>
      <c r="CL110" s="839"/>
      <c r="CM110" s="914" t="s">
        <v>431</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432</v>
      </c>
      <c r="DH110" s="865"/>
      <c r="DI110" s="865"/>
      <c r="DJ110" s="865"/>
      <c r="DK110" s="865"/>
      <c r="DL110" s="865" t="s">
        <v>433</v>
      </c>
      <c r="DM110" s="865"/>
      <c r="DN110" s="865"/>
      <c r="DO110" s="865"/>
      <c r="DP110" s="865"/>
      <c r="DQ110" s="865" t="s">
        <v>434</v>
      </c>
      <c r="DR110" s="865"/>
      <c r="DS110" s="865"/>
      <c r="DT110" s="865"/>
      <c r="DU110" s="865"/>
      <c r="DV110" s="866" t="s">
        <v>406</v>
      </c>
      <c r="DW110" s="866"/>
      <c r="DX110" s="866"/>
      <c r="DY110" s="866"/>
      <c r="DZ110" s="867"/>
    </row>
    <row r="111" spans="1:131" s="226" customFormat="1" ht="26.25" customHeight="1" x14ac:dyDescent="0.15">
      <c r="A111" s="794" t="s">
        <v>435</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434</v>
      </c>
      <c r="AB111" s="946"/>
      <c r="AC111" s="946"/>
      <c r="AD111" s="946"/>
      <c r="AE111" s="947"/>
      <c r="AF111" s="948" t="s">
        <v>436</v>
      </c>
      <c r="AG111" s="946"/>
      <c r="AH111" s="946"/>
      <c r="AI111" s="946"/>
      <c r="AJ111" s="947"/>
      <c r="AK111" s="948" t="s">
        <v>434</v>
      </c>
      <c r="AL111" s="946"/>
      <c r="AM111" s="946"/>
      <c r="AN111" s="946"/>
      <c r="AO111" s="947"/>
      <c r="AP111" s="949" t="s">
        <v>437</v>
      </c>
      <c r="AQ111" s="950"/>
      <c r="AR111" s="950"/>
      <c r="AS111" s="950"/>
      <c r="AT111" s="951"/>
      <c r="AU111" s="959"/>
      <c r="AV111" s="960"/>
      <c r="AW111" s="960"/>
      <c r="AX111" s="960"/>
      <c r="AY111" s="960"/>
      <c r="AZ111" s="835" t="s">
        <v>438</v>
      </c>
      <c r="BA111" s="770"/>
      <c r="BB111" s="770"/>
      <c r="BC111" s="770"/>
      <c r="BD111" s="770"/>
      <c r="BE111" s="770"/>
      <c r="BF111" s="770"/>
      <c r="BG111" s="770"/>
      <c r="BH111" s="770"/>
      <c r="BI111" s="770"/>
      <c r="BJ111" s="770"/>
      <c r="BK111" s="770"/>
      <c r="BL111" s="770"/>
      <c r="BM111" s="770"/>
      <c r="BN111" s="770"/>
      <c r="BO111" s="770"/>
      <c r="BP111" s="771"/>
      <c r="BQ111" s="836">
        <v>6564034</v>
      </c>
      <c r="BR111" s="837"/>
      <c r="BS111" s="837"/>
      <c r="BT111" s="837"/>
      <c r="BU111" s="837"/>
      <c r="BV111" s="837">
        <v>4378372</v>
      </c>
      <c r="BW111" s="837"/>
      <c r="BX111" s="837"/>
      <c r="BY111" s="837"/>
      <c r="BZ111" s="837"/>
      <c r="CA111" s="837">
        <v>3349860</v>
      </c>
      <c r="CB111" s="837"/>
      <c r="CC111" s="837"/>
      <c r="CD111" s="837"/>
      <c r="CE111" s="837"/>
      <c r="CF111" s="898">
        <v>10</v>
      </c>
      <c r="CG111" s="899"/>
      <c r="CH111" s="899"/>
      <c r="CI111" s="899"/>
      <c r="CJ111" s="899"/>
      <c r="CK111" s="954"/>
      <c r="CL111" s="841"/>
      <c r="CM111" s="844" t="s">
        <v>439</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433</v>
      </c>
      <c r="DH111" s="837"/>
      <c r="DI111" s="837"/>
      <c r="DJ111" s="837"/>
      <c r="DK111" s="837"/>
      <c r="DL111" s="837" t="s">
        <v>433</v>
      </c>
      <c r="DM111" s="837"/>
      <c r="DN111" s="837"/>
      <c r="DO111" s="837"/>
      <c r="DP111" s="837"/>
      <c r="DQ111" s="837" t="s">
        <v>122</v>
      </c>
      <c r="DR111" s="837"/>
      <c r="DS111" s="837"/>
      <c r="DT111" s="837"/>
      <c r="DU111" s="837"/>
      <c r="DV111" s="814" t="s">
        <v>434</v>
      </c>
      <c r="DW111" s="814"/>
      <c r="DX111" s="814"/>
      <c r="DY111" s="814"/>
      <c r="DZ111" s="815"/>
    </row>
    <row r="112" spans="1:131" s="226" customFormat="1" ht="26.25" customHeight="1" x14ac:dyDescent="0.15">
      <c r="A112" s="939" t="s">
        <v>440</v>
      </c>
      <c r="B112" s="940"/>
      <c r="C112" s="770" t="s">
        <v>441</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434</v>
      </c>
      <c r="AB112" s="800"/>
      <c r="AC112" s="800"/>
      <c r="AD112" s="800"/>
      <c r="AE112" s="801"/>
      <c r="AF112" s="802" t="s">
        <v>433</v>
      </c>
      <c r="AG112" s="800"/>
      <c r="AH112" s="800"/>
      <c r="AI112" s="800"/>
      <c r="AJ112" s="801"/>
      <c r="AK112" s="802" t="s">
        <v>406</v>
      </c>
      <c r="AL112" s="800"/>
      <c r="AM112" s="800"/>
      <c r="AN112" s="800"/>
      <c r="AO112" s="801"/>
      <c r="AP112" s="847" t="s">
        <v>434</v>
      </c>
      <c r="AQ112" s="848"/>
      <c r="AR112" s="848"/>
      <c r="AS112" s="848"/>
      <c r="AT112" s="849"/>
      <c r="AU112" s="959"/>
      <c r="AV112" s="960"/>
      <c r="AW112" s="960"/>
      <c r="AX112" s="960"/>
      <c r="AY112" s="960"/>
      <c r="AZ112" s="835" t="s">
        <v>442</v>
      </c>
      <c r="BA112" s="770"/>
      <c r="BB112" s="770"/>
      <c r="BC112" s="770"/>
      <c r="BD112" s="770"/>
      <c r="BE112" s="770"/>
      <c r="BF112" s="770"/>
      <c r="BG112" s="770"/>
      <c r="BH112" s="770"/>
      <c r="BI112" s="770"/>
      <c r="BJ112" s="770"/>
      <c r="BK112" s="770"/>
      <c r="BL112" s="770"/>
      <c r="BM112" s="770"/>
      <c r="BN112" s="770"/>
      <c r="BO112" s="770"/>
      <c r="BP112" s="771"/>
      <c r="BQ112" s="836">
        <v>23836130</v>
      </c>
      <c r="BR112" s="837"/>
      <c r="BS112" s="837"/>
      <c r="BT112" s="837"/>
      <c r="BU112" s="837"/>
      <c r="BV112" s="837">
        <v>24293869</v>
      </c>
      <c r="BW112" s="837"/>
      <c r="BX112" s="837"/>
      <c r="BY112" s="837"/>
      <c r="BZ112" s="837"/>
      <c r="CA112" s="837">
        <v>24310371</v>
      </c>
      <c r="CB112" s="837"/>
      <c r="CC112" s="837"/>
      <c r="CD112" s="837"/>
      <c r="CE112" s="837"/>
      <c r="CF112" s="898">
        <v>72.5</v>
      </c>
      <c r="CG112" s="899"/>
      <c r="CH112" s="899"/>
      <c r="CI112" s="899"/>
      <c r="CJ112" s="899"/>
      <c r="CK112" s="954"/>
      <c r="CL112" s="841"/>
      <c r="CM112" s="844" t="s">
        <v>443</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406</v>
      </c>
      <c r="DH112" s="837"/>
      <c r="DI112" s="837"/>
      <c r="DJ112" s="837"/>
      <c r="DK112" s="837"/>
      <c r="DL112" s="837" t="s">
        <v>434</v>
      </c>
      <c r="DM112" s="837"/>
      <c r="DN112" s="837"/>
      <c r="DO112" s="837"/>
      <c r="DP112" s="837"/>
      <c r="DQ112" s="837" t="s">
        <v>122</v>
      </c>
      <c r="DR112" s="837"/>
      <c r="DS112" s="837"/>
      <c r="DT112" s="837"/>
      <c r="DU112" s="837"/>
      <c r="DV112" s="814" t="s">
        <v>434</v>
      </c>
      <c r="DW112" s="814"/>
      <c r="DX112" s="814"/>
      <c r="DY112" s="814"/>
      <c r="DZ112" s="815"/>
    </row>
    <row r="113" spans="1:130" s="226" customFormat="1" ht="26.25" customHeight="1" x14ac:dyDescent="0.15">
      <c r="A113" s="941"/>
      <c r="B113" s="942"/>
      <c r="C113" s="770" t="s">
        <v>444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2257524</v>
      </c>
      <c r="AB113" s="946"/>
      <c r="AC113" s="946"/>
      <c r="AD113" s="946"/>
      <c r="AE113" s="947"/>
      <c r="AF113" s="948">
        <v>1866944</v>
      </c>
      <c r="AG113" s="946"/>
      <c r="AH113" s="946"/>
      <c r="AI113" s="946"/>
      <c r="AJ113" s="947"/>
      <c r="AK113" s="948">
        <v>1831517</v>
      </c>
      <c r="AL113" s="946"/>
      <c r="AM113" s="946"/>
      <c r="AN113" s="946"/>
      <c r="AO113" s="947"/>
      <c r="AP113" s="949">
        <v>5.5</v>
      </c>
      <c r="AQ113" s="950"/>
      <c r="AR113" s="950"/>
      <c r="AS113" s="950"/>
      <c r="AT113" s="951"/>
      <c r="AU113" s="959"/>
      <c r="AV113" s="960"/>
      <c r="AW113" s="960"/>
      <c r="AX113" s="960"/>
      <c r="AY113" s="960"/>
      <c r="AZ113" s="835" t="s">
        <v>445</v>
      </c>
      <c r="BA113" s="770"/>
      <c r="BB113" s="770"/>
      <c r="BC113" s="770"/>
      <c r="BD113" s="770"/>
      <c r="BE113" s="770"/>
      <c r="BF113" s="770"/>
      <c r="BG113" s="770"/>
      <c r="BH113" s="770"/>
      <c r="BI113" s="770"/>
      <c r="BJ113" s="770"/>
      <c r="BK113" s="770"/>
      <c r="BL113" s="770"/>
      <c r="BM113" s="770"/>
      <c r="BN113" s="770"/>
      <c r="BO113" s="770"/>
      <c r="BP113" s="771"/>
      <c r="BQ113" s="836" t="s">
        <v>434</v>
      </c>
      <c r="BR113" s="837"/>
      <c r="BS113" s="837"/>
      <c r="BT113" s="837"/>
      <c r="BU113" s="837"/>
      <c r="BV113" s="837" t="s">
        <v>122</v>
      </c>
      <c r="BW113" s="837"/>
      <c r="BX113" s="837"/>
      <c r="BY113" s="837"/>
      <c r="BZ113" s="837"/>
      <c r="CA113" s="837" t="s">
        <v>434</v>
      </c>
      <c r="CB113" s="837"/>
      <c r="CC113" s="837"/>
      <c r="CD113" s="837"/>
      <c r="CE113" s="837"/>
      <c r="CF113" s="898" t="s">
        <v>434</v>
      </c>
      <c r="CG113" s="899"/>
      <c r="CH113" s="899"/>
      <c r="CI113" s="899"/>
      <c r="CJ113" s="899"/>
      <c r="CK113" s="954"/>
      <c r="CL113" s="841"/>
      <c r="CM113" s="844" t="s">
        <v>446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434</v>
      </c>
      <c r="DH113" s="800"/>
      <c r="DI113" s="800"/>
      <c r="DJ113" s="800"/>
      <c r="DK113" s="801"/>
      <c r="DL113" s="802" t="s">
        <v>447</v>
      </c>
      <c r="DM113" s="800"/>
      <c r="DN113" s="800"/>
      <c r="DO113" s="800"/>
      <c r="DP113" s="801"/>
      <c r="DQ113" s="802" t="s">
        <v>434</v>
      </c>
      <c r="DR113" s="800"/>
      <c r="DS113" s="800"/>
      <c r="DT113" s="800"/>
      <c r="DU113" s="801"/>
      <c r="DV113" s="847" t="s">
        <v>447</v>
      </c>
      <c r="DW113" s="848"/>
      <c r="DX113" s="848"/>
      <c r="DY113" s="848"/>
      <c r="DZ113" s="849"/>
    </row>
    <row r="114" spans="1:130" s="226" customFormat="1" ht="26.25" customHeight="1" x14ac:dyDescent="0.15">
      <c r="A114" s="941"/>
      <c r="B114" s="942"/>
      <c r="C114" s="770" t="s">
        <v>448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447</v>
      </c>
      <c r="AB114" s="800"/>
      <c r="AC114" s="800"/>
      <c r="AD114" s="800"/>
      <c r="AE114" s="801"/>
      <c r="AF114" s="802" t="s">
        <v>434</v>
      </c>
      <c r="AG114" s="800"/>
      <c r="AH114" s="800"/>
      <c r="AI114" s="800"/>
      <c r="AJ114" s="801"/>
      <c r="AK114" s="802" t="s">
        <v>122</v>
      </c>
      <c r="AL114" s="800"/>
      <c r="AM114" s="800"/>
      <c r="AN114" s="800"/>
      <c r="AO114" s="801"/>
      <c r="AP114" s="847" t="s">
        <v>406</v>
      </c>
      <c r="AQ114" s="848"/>
      <c r="AR114" s="848"/>
      <c r="AS114" s="848"/>
      <c r="AT114" s="849"/>
      <c r="AU114" s="959"/>
      <c r="AV114" s="960"/>
      <c r="AW114" s="960"/>
      <c r="AX114" s="960"/>
      <c r="AY114" s="960"/>
      <c r="AZ114" s="835" t="s">
        <v>449</v>
      </c>
      <c r="BA114" s="770"/>
      <c r="BB114" s="770"/>
      <c r="BC114" s="770"/>
      <c r="BD114" s="770"/>
      <c r="BE114" s="770"/>
      <c r="BF114" s="770"/>
      <c r="BG114" s="770"/>
      <c r="BH114" s="770"/>
      <c r="BI114" s="770"/>
      <c r="BJ114" s="770"/>
      <c r="BK114" s="770"/>
      <c r="BL114" s="770"/>
      <c r="BM114" s="770"/>
      <c r="BN114" s="770"/>
      <c r="BO114" s="770"/>
      <c r="BP114" s="771"/>
      <c r="BQ114" s="836">
        <v>10197925</v>
      </c>
      <c r="BR114" s="837"/>
      <c r="BS114" s="837"/>
      <c r="BT114" s="837"/>
      <c r="BU114" s="837"/>
      <c r="BV114" s="837">
        <v>10366011</v>
      </c>
      <c r="BW114" s="837"/>
      <c r="BX114" s="837"/>
      <c r="BY114" s="837"/>
      <c r="BZ114" s="837"/>
      <c r="CA114" s="837">
        <v>10203634</v>
      </c>
      <c r="CB114" s="837"/>
      <c r="CC114" s="837"/>
      <c r="CD114" s="837"/>
      <c r="CE114" s="837"/>
      <c r="CF114" s="898">
        <v>30.4</v>
      </c>
      <c r="CG114" s="899"/>
      <c r="CH114" s="899"/>
      <c r="CI114" s="899"/>
      <c r="CJ114" s="899"/>
      <c r="CK114" s="954"/>
      <c r="CL114" s="841"/>
      <c r="CM114" s="844" t="s">
        <v>450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434</v>
      </c>
      <c r="DH114" s="800"/>
      <c r="DI114" s="800"/>
      <c r="DJ114" s="800"/>
      <c r="DK114" s="801"/>
      <c r="DL114" s="802" t="s">
        <v>432</v>
      </c>
      <c r="DM114" s="800"/>
      <c r="DN114" s="800"/>
      <c r="DO114" s="800"/>
      <c r="DP114" s="801"/>
      <c r="DQ114" s="802" t="s">
        <v>433</v>
      </c>
      <c r="DR114" s="800"/>
      <c r="DS114" s="800"/>
      <c r="DT114" s="800"/>
      <c r="DU114" s="801"/>
      <c r="DV114" s="847" t="s">
        <v>122</v>
      </c>
      <c r="DW114" s="848"/>
      <c r="DX114" s="848"/>
      <c r="DY114" s="848"/>
      <c r="DZ114" s="849"/>
    </row>
    <row r="115" spans="1:130" s="226" customFormat="1" ht="26.25" customHeight="1" x14ac:dyDescent="0.15">
      <c r="A115" s="941"/>
      <c r="B115" s="942"/>
      <c r="C115" s="770" t="s">
        <v>451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542061</v>
      </c>
      <c r="AB115" s="946"/>
      <c r="AC115" s="946"/>
      <c r="AD115" s="946"/>
      <c r="AE115" s="947"/>
      <c r="AF115" s="948">
        <v>748794</v>
      </c>
      <c r="AG115" s="946"/>
      <c r="AH115" s="946"/>
      <c r="AI115" s="946"/>
      <c r="AJ115" s="947"/>
      <c r="AK115" s="948">
        <v>636556</v>
      </c>
      <c r="AL115" s="946"/>
      <c r="AM115" s="946"/>
      <c r="AN115" s="946"/>
      <c r="AO115" s="947"/>
      <c r="AP115" s="949">
        <v>1.9</v>
      </c>
      <c r="AQ115" s="950"/>
      <c r="AR115" s="950"/>
      <c r="AS115" s="950"/>
      <c r="AT115" s="951"/>
      <c r="AU115" s="959"/>
      <c r="AV115" s="960"/>
      <c r="AW115" s="960"/>
      <c r="AX115" s="960"/>
      <c r="AY115" s="960"/>
      <c r="AZ115" s="835" t="s">
        <v>452</v>
      </c>
      <c r="BA115" s="770"/>
      <c r="BB115" s="770"/>
      <c r="BC115" s="770"/>
      <c r="BD115" s="770"/>
      <c r="BE115" s="770"/>
      <c r="BF115" s="770"/>
      <c r="BG115" s="770"/>
      <c r="BH115" s="770"/>
      <c r="BI115" s="770"/>
      <c r="BJ115" s="770"/>
      <c r="BK115" s="770"/>
      <c r="BL115" s="770"/>
      <c r="BM115" s="770"/>
      <c r="BN115" s="770"/>
      <c r="BO115" s="770"/>
      <c r="BP115" s="771"/>
      <c r="BQ115" s="836" t="s">
        <v>434</v>
      </c>
      <c r="BR115" s="837"/>
      <c r="BS115" s="837"/>
      <c r="BT115" s="837"/>
      <c r="BU115" s="837"/>
      <c r="BV115" s="837" t="s">
        <v>434</v>
      </c>
      <c r="BW115" s="837"/>
      <c r="BX115" s="837"/>
      <c r="BY115" s="837"/>
      <c r="BZ115" s="837"/>
      <c r="CA115" s="837" t="s">
        <v>434</v>
      </c>
      <c r="CB115" s="837"/>
      <c r="CC115" s="837"/>
      <c r="CD115" s="837"/>
      <c r="CE115" s="837"/>
      <c r="CF115" s="898" t="s">
        <v>122</v>
      </c>
      <c r="CG115" s="899"/>
      <c r="CH115" s="899"/>
      <c r="CI115" s="899"/>
      <c r="CJ115" s="899"/>
      <c r="CK115" s="954"/>
      <c r="CL115" s="841"/>
      <c r="CM115" s="835" t="s">
        <v>453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6548014</v>
      </c>
      <c r="DH115" s="800"/>
      <c r="DI115" s="800"/>
      <c r="DJ115" s="800"/>
      <c r="DK115" s="801"/>
      <c r="DL115" s="802">
        <v>4378372</v>
      </c>
      <c r="DM115" s="800"/>
      <c r="DN115" s="800"/>
      <c r="DO115" s="800"/>
      <c r="DP115" s="801"/>
      <c r="DQ115" s="802">
        <v>3349860</v>
      </c>
      <c r="DR115" s="800"/>
      <c r="DS115" s="800"/>
      <c r="DT115" s="800"/>
      <c r="DU115" s="801"/>
      <c r="DV115" s="847">
        <v>10</v>
      </c>
      <c r="DW115" s="848"/>
      <c r="DX115" s="848"/>
      <c r="DY115" s="848"/>
      <c r="DZ115" s="849"/>
    </row>
    <row r="116" spans="1:130" s="226" customFormat="1" ht="26.25" customHeight="1" x14ac:dyDescent="0.15">
      <c r="A116" s="943"/>
      <c r="B116" s="944"/>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434</v>
      </c>
      <c r="AB116" s="800"/>
      <c r="AC116" s="800"/>
      <c r="AD116" s="800"/>
      <c r="AE116" s="801"/>
      <c r="AF116" s="802">
        <v>17</v>
      </c>
      <c r="AG116" s="800"/>
      <c r="AH116" s="800"/>
      <c r="AI116" s="800"/>
      <c r="AJ116" s="801"/>
      <c r="AK116" s="802" t="s">
        <v>122</v>
      </c>
      <c r="AL116" s="800"/>
      <c r="AM116" s="800"/>
      <c r="AN116" s="800"/>
      <c r="AO116" s="801"/>
      <c r="AP116" s="847" t="s">
        <v>447</v>
      </c>
      <c r="AQ116" s="848"/>
      <c r="AR116" s="848"/>
      <c r="AS116" s="848"/>
      <c r="AT116" s="849"/>
      <c r="AU116" s="959"/>
      <c r="AV116" s="960"/>
      <c r="AW116" s="960"/>
      <c r="AX116" s="960"/>
      <c r="AY116" s="960"/>
      <c r="AZ116" s="886" t="s">
        <v>455</v>
      </c>
      <c r="BA116" s="887"/>
      <c r="BB116" s="887"/>
      <c r="BC116" s="887"/>
      <c r="BD116" s="887"/>
      <c r="BE116" s="887"/>
      <c r="BF116" s="887"/>
      <c r="BG116" s="887"/>
      <c r="BH116" s="887"/>
      <c r="BI116" s="887"/>
      <c r="BJ116" s="887"/>
      <c r="BK116" s="887"/>
      <c r="BL116" s="887"/>
      <c r="BM116" s="887"/>
      <c r="BN116" s="887"/>
      <c r="BO116" s="887"/>
      <c r="BP116" s="888"/>
      <c r="BQ116" s="836" t="s">
        <v>434</v>
      </c>
      <c r="BR116" s="837"/>
      <c r="BS116" s="837"/>
      <c r="BT116" s="837"/>
      <c r="BU116" s="837"/>
      <c r="BV116" s="837" t="s">
        <v>122</v>
      </c>
      <c r="BW116" s="837"/>
      <c r="BX116" s="837"/>
      <c r="BY116" s="837"/>
      <c r="BZ116" s="837"/>
      <c r="CA116" s="837" t="s">
        <v>432</v>
      </c>
      <c r="CB116" s="837"/>
      <c r="CC116" s="837"/>
      <c r="CD116" s="837"/>
      <c r="CE116" s="837"/>
      <c r="CF116" s="898" t="s">
        <v>434</v>
      </c>
      <c r="CG116" s="899"/>
      <c r="CH116" s="899"/>
      <c r="CI116" s="899"/>
      <c r="CJ116" s="899"/>
      <c r="CK116" s="954"/>
      <c r="CL116" s="841"/>
      <c r="CM116" s="844" t="s">
        <v>456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433</v>
      </c>
      <c r="DH116" s="800"/>
      <c r="DI116" s="800"/>
      <c r="DJ116" s="800"/>
      <c r="DK116" s="801"/>
      <c r="DL116" s="802" t="s">
        <v>433</v>
      </c>
      <c r="DM116" s="800"/>
      <c r="DN116" s="800"/>
      <c r="DO116" s="800"/>
      <c r="DP116" s="801"/>
      <c r="DQ116" s="802" t="s">
        <v>434</v>
      </c>
      <c r="DR116" s="800"/>
      <c r="DS116" s="800"/>
      <c r="DT116" s="800"/>
      <c r="DU116" s="801"/>
      <c r="DV116" s="847" t="s">
        <v>434</v>
      </c>
      <c r="DW116" s="848"/>
      <c r="DX116" s="848"/>
      <c r="DY116" s="848"/>
      <c r="DZ116" s="849"/>
    </row>
    <row r="117" spans="1:130" s="226" customFormat="1" ht="26.25" customHeight="1" x14ac:dyDescent="0.15">
      <c r="A117" s="924" t="s">
        <v>177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457</v>
      </c>
      <c r="Z117" s="926"/>
      <c r="AA117" s="931">
        <v>8259291</v>
      </c>
      <c r="AB117" s="932"/>
      <c r="AC117" s="932"/>
      <c r="AD117" s="932"/>
      <c r="AE117" s="933"/>
      <c r="AF117" s="934">
        <v>7586910</v>
      </c>
      <c r="AG117" s="932"/>
      <c r="AH117" s="932"/>
      <c r="AI117" s="932"/>
      <c r="AJ117" s="933"/>
      <c r="AK117" s="934">
        <v>7239860</v>
      </c>
      <c r="AL117" s="932"/>
      <c r="AM117" s="932"/>
      <c r="AN117" s="932"/>
      <c r="AO117" s="933"/>
      <c r="AP117" s="935"/>
      <c r="AQ117" s="936"/>
      <c r="AR117" s="936"/>
      <c r="AS117" s="936"/>
      <c r="AT117" s="937"/>
      <c r="AU117" s="959"/>
      <c r="AV117" s="960"/>
      <c r="AW117" s="960"/>
      <c r="AX117" s="960"/>
      <c r="AY117" s="960"/>
      <c r="AZ117" s="886" t="s">
        <v>458</v>
      </c>
      <c r="BA117" s="887"/>
      <c r="BB117" s="887"/>
      <c r="BC117" s="887"/>
      <c r="BD117" s="887"/>
      <c r="BE117" s="887"/>
      <c r="BF117" s="887"/>
      <c r="BG117" s="887"/>
      <c r="BH117" s="887"/>
      <c r="BI117" s="887"/>
      <c r="BJ117" s="887"/>
      <c r="BK117" s="887"/>
      <c r="BL117" s="887"/>
      <c r="BM117" s="887"/>
      <c r="BN117" s="887"/>
      <c r="BO117" s="887"/>
      <c r="BP117" s="888"/>
      <c r="BQ117" s="836" t="s">
        <v>433</v>
      </c>
      <c r="BR117" s="837"/>
      <c r="BS117" s="837"/>
      <c r="BT117" s="837"/>
      <c r="BU117" s="837"/>
      <c r="BV117" s="837" t="s">
        <v>406</v>
      </c>
      <c r="BW117" s="837"/>
      <c r="BX117" s="837"/>
      <c r="BY117" s="837"/>
      <c r="BZ117" s="837"/>
      <c r="CA117" s="837" t="s">
        <v>434</v>
      </c>
      <c r="CB117" s="837"/>
      <c r="CC117" s="837"/>
      <c r="CD117" s="837"/>
      <c r="CE117" s="837"/>
      <c r="CF117" s="898" t="s">
        <v>406</v>
      </c>
      <c r="CG117" s="899"/>
      <c r="CH117" s="899"/>
      <c r="CI117" s="899"/>
      <c r="CJ117" s="899"/>
      <c r="CK117" s="954"/>
      <c r="CL117" s="841"/>
      <c r="CM117" s="844" t="s">
        <v>459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433</v>
      </c>
      <c r="DH117" s="800"/>
      <c r="DI117" s="800"/>
      <c r="DJ117" s="800"/>
      <c r="DK117" s="801"/>
      <c r="DL117" s="802" t="s">
        <v>406</v>
      </c>
      <c r="DM117" s="800"/>
      <c r="DN117" s="800"/>
      <c r="DO117" s="800"/>
      <c r="DP117" s="801"/>
      <c r="DQ117" s="802" t="s">
        <v>406</v>
      </c>
      <c r="DR117" s="800"/>
      <c r="DS117" s="800"/>
      <c r="DT117" s="800"/>
      <c r="DU117" s="801"/>
      <c r="DV117" s="847" t="s">
        <v>434</v>
      </c>
      <c r="DW117" s="848"/>
      <c r="DX117" s="848"/>
      <c r="DY117" s="848"/>
      <c r="DZ117" s="849"/>
    </row>
    <row r="118" spans="1:130" s="226" customFormat="1" ht="26.25" customHeight="1" x14ac:dyDescent="0.15">
      <c r="A118" s="924" t="s">
        <v>427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425</v>
      </c>
      <c r="AB118" s="925"/>
      <c r="AC118" s="925"/>
      <c r="AD118" s="925"/>
      <c r="AE118" s="926"/>
      <c r="AF118" s="927" t="s">
        <v>296</v>
      </c>
      <c r="AG118" s="925"/>
      <c r="AH118" s="925"/>
      <c r="AI118" s="925"/>
      <c r="AJ118" s="926"/>
      <c r="AK118" s="927" t="s">
        <v>295</v>
      </c>
      <c r="AL118" s="925"/>
      <c r="AM118" s="925"/>
      <c r="AN118" s="925"/>
      <c r="AO118" s="926"/>
      <c r="AP118" s="928" t="s">
        <v>426</v>
      </c>
      <c r="AQ118" s="929"/>
      <c r="AR118" s="929"/>
      <c r="AS118" s="929"/>
      <c r="AT118" s="930"/>
      <c r="AU118" s="959"/>
      <c r="AV118" s="960"/>
      <c r="AW118" s="960"/>
      <c r="AX118" s="960"/>
      <c r="AY118" s="960"/>
      <c r="AZ118" s="902" t="s">
        <v>460</v>
      </c>
      <c r="BA118" s="903"/>
      <c r="BB118" s="903"/>
      <c r="BC118" s="903"/>
      <c r="BD118" s="903"/>
      <c r="BE118" s="903"/>
      <c r="BF118" s="903"/>
      <c r="BG118" s="903"/>
      <c r="BH118" s="903"/>
      <c r="BI118" s="903"/>
      <c r="BJ118" s="903"/>
      <c r="BK118" s="903"/>
      <c r="BL118" s="903"/>
      <c r="BM118" s="903"/>
      <c r="BN118" s="903"/>
      <c r="BO118" s="903"/>
      <c r="BP118" s="904"/>
      <c r="BQ118" s="905" t="s">
        <v>437</v>
      </c>
      <c r="BR118" s="868"/>
      <c r="BS118" s="868"/>
      <c r="BT118" s="868"/>
      <c r="BU118" s="868"/>
      <c r="BV118" s="868" t="s">
        <v>434</v>
      </c>
      <c r="BW118" s="868"/>
      <c r="BX118" s="868"/>
      <c r="BY118" s="868"/>
      <c r="BZ118" s="868"/>
      <c r="CA118" s="868" t="s">
        <v>433</v>
      </c>
      <c r="CB118" s="868"/>
      <c r="CC118" s="868"/>
      <c r="CD118" s="868"/>
      <c r="CE118" s="868"/>
      <c r="CF118" s="898" t="s">
        <v>447</v>
      </c>
      <c r="CG118" s="899"/>
      <c r="CH118" s="899"/>
      <c r="CI118" s="899"/>
      <c r="CJ118" s="899"/>
      <c r="CK118" s="954"/>
      <c r="CL118" s="841"/>
      <c r="CM118" s="844" t="s">
        <v>461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434</v>
      </c>
      <c r="DH118" s="800"/>
      <c r="DI118" s="800"/>
      <c r="DJ118" s="800"/>
      <c r="DK118" s="801"/>
      <c r="DL118" s="802" t="s">
        <v>433</v>
      </c>
      <c r="DM118" s="800"/>
      <c r="DN118" s="800"/>
      <c r="DO118" s="800"/>
      <c r="DP118" s="801"/>
      <c r="DQ118" s="802" t="s">
        <v>434</v>
      </c>
      <c r="DR118" s="800"/>
      <c r="DS118" s="800"/>
      <c r="DT118" s="800"/>
      <c r="DU118" s="801"/>
      <c r="DV118" s="847" t="s">
        <v>406</v>
      </c>
      <c r="DW118" s="848"/>
      <c r="DX118" s="848"/>
      <c r="DY118" s="848"/>
      <c r="DZ118" s="849"/>
    </row>
    <row r="119" spans="1:130" s="226" customFormat="1" ht="26.25" customHeight="1" x14ac:dyDescent="0.15">
      <c r="A119" s="838" t="s">
        <v>430</v>
      </c>
      <c r="B119" s="839"/>
      <c r="C119" s="914" t="s">
        <v>431</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437</v>
      </c>
      <c r="AB119" s="918"/>
      <c r="AC119" s="918"/>
      <c r="AD119" s="918"/>
      <c r="AE119" s="919"/>
      <c r="AF119" s="920" t="s">
        <v>433</v>
      </c>
      <c r="AG119" s="918"/>
      <c r="AH119" s="918"/>
      <c r="AI119" s="918"/>
      <c r="AJ119" s="919"/>
      <c r="AK119" s="920" t="s">
        <v>432</v>
      </c>
      <c r="AL119" s="918"/>
      <c r="AM119" s="918"/>
      <c r="AN119" s="918"/>
      <c r="AO119" s="919"/>
      <c r="AP119" s="921" t="s">
        <v>437</v>
      </c>
      <c r="AQ119" s="922"/>
      <c r="AR119" s="922"/>
      <c r="AS119" s="922"/>
      <c r="AT119" s="923"/>
      <c r="AU119" s="961"/>
      <c r="AV119" s="962"/>
      <c r="AW119" s="962"/>
      <c r="AX119" s="962"/>
      <c r="AY119" s="962"/>
      <c r="AZ119" s="257" t="s">
        <v>177</v>
      </c>
      <c r="BA119" s="257"/>
      <c r="BB119" s="257"/>
      <c r="BC119" s="257"/>
      <c r="BD119" s="257"/>
      <c r="BE119" s="257"/>
      <c r="BF119" s="257"/>
      <c r="BG119" s="257"/>
      <c r="BH119" s="257"/>
      <c r="BI119" s="257"/>
      <c r="BJ119" s="257"/>
      <c r="BK119" s="257"/>
      <c r="BL119" s="257"/>
      <c r="BM119" s="257"/>
      <c r="BN119" s="257"/>
      <c r="BO119" s="900" t="s">
        <v>462</v>
      </c>
      <c r="BP119" s="901"/>
      <c r="BQ119" s="905">
        <v>91477794</v>
      </c>
      <c r="BR119" s="868"/>
      <c r="BS119" s="868"/>
      <c r="BT119" s="868"/>
      <c r="BU119" s="868"/>
      <c r="BV119" s="868">
        <v>89797472</v>
      </c>
      <c r="BW119" s="868"/>
      <c r="BX119" s="868"/>
      <c r="BY119" s="868"/>
      <c r="BZ119" s="868"/>
      <c r="CA119" s="868">
        <v>87836864</v>
      </c>
      <c r="CB119" s="868"/>
      <c r="CC119" s="868"/>
      <c r="CD119" s="868"/>
      <c r="CE119" s="868"/>
      <c r="CF119" s="766"/>
      <c r="CG119" s="767"/>
      <c r="CH119" s="767"/>
      <c r="CI119" s="767"/>
      <c r="CJ119" s="857"/>
      <c r="CK119" s="955"/>
      <c r="CL119" s="843"/>
      <c r="CM119" s="861" t="s">
        <v>463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16020</v>
      </c>
      <c r="DH119" s="783"/>
      <c r="DI119" s="783"/>
      <c r="DJ119" s="783"/>
      <c r="DK119" s="784"/>
      <c r="DL119" s="785" t="s">
        <v>437</v>
      </c>
      <c r="DM119" s="783"/>
      <c r="DN119" s="783"/>
      <c r="DO119" s="783"/>
      <c r="DP119" s="784"/>
      <c r="DQ119" s="785" t="s">
        <v>437</v>
      </c>
      <c r="DR119" s="783"/>
      <c r="DS119" s="783"/>
      <c r="DT119" s="783"/>
      <c r="DU119" s="784"/>
      <c r="DV119" s="871" t="s">
        <v>122</v>
      </c>
      <c r="DW119" s="872"/>
      <c r="DX119" s="872"/>
      <c r="DY119" s="872"/>
      <c r="DZ119" s="873"/>
    </row>
    <row r="120" spans="1:130" s="226" customFormat="1" ht="26.25" customHeight="1" x14ac:dyDescent="0.15">
      <c r="A120" s="840"/>
      <c r="B120" s="841"/>
      <c r="C120" s="844" t="s">
        <v>439</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406</v>
      </c>
      <c r="AB120" s="800"/>
      <c r="AC120" s="800"/>
      <c r="AD120" s="800"/>
      <c r="AE120" s="801"/>
      <c r="AF120" s="802" t="s">
        <v>433</v>
      </c>
      <c r="AG120" s="800"/>
      <c r="AH120" s="800"/>
      <c r="AI120" s="800"/>
      <c r="AJ120" s="801"/>
      <c r="AK120" s="802" t="s">
        <v>406</v>
      </c>
      <c r="AL120" s="800"/>
      <c r="AM120" s="800"/>
      <c r="AN120" s="800"/>
      <c r="AO120" s="801"/>
      <c r="AP120" s="847" t="s">
        <v>433</v>
      </c>
      <c r="AQ120" s="848"/>
      <c r="AR120" s="848"/>
      <c r="AS120" s="848"/>
      <c r="AT120" s="849"/>
      <c r="AU120" s="906" t="s">
        <v>464</v>
      </c>
      <c r="AV120" s="907"/>
      <c r="AW120" s="907"/>
      <c r="AX120" s="907"/>
      <c r="AY120" s="908"/>
      <c r="AZ120" s="883" t="s">
        <v>465</v>
      </c>
      <c r="BA120" s="828"/>
      <c r="BB120" s="828"/>
      <c r="BC120" s="828"/>
      <c r="BD120" s="828"/>
      <c r="BE120" s="828"/>
      <c r="BF120" s="828"/>
      <c r="BG120" s="828"/>
      <c r="BH120" s="828"/>
      <c r="BI120" s="828"/>
      <c r="BJ120" s="828"/>
      <c r="BK120" s="828"/>
      <c r="BL120" s="828"/>
      <c r="BM120" s="828"/>
      <c r="BN120" s="828"/>
      <c r="BO120" s="828"/>
      <c r="BP120" s="829"/>
      <c r="BQ120" s="884">
        <v>12790811</v>
      </c>
      <c r="BR120" s="865"/>
      <c r="BS120" s="865"/>
      <c r="BT120" s="865"/>
      <c r="BU120" s="865"/>
      <c r="BV120" s="865">
        <v>13167064</v>
      </c>
      <c r="BW120" s="865"/>
      <c r="BX120" s="865"/>
      <c r="BY120" s="865"/>
      <c r="BZ120" s="865"/>
      <c r="CA120" s="865">
        <v>14677891</v>
      </c>
      <c r="CB120" s="865"/>
      <c r="CC120" s="865"/>
      <c r="CD120" s="865"/>
      <c r="CE120" s="865"/>
      <c r="CF120" s="889">
        <v>43.8</v>
      </c>
      <c r="CG120" s="890"/>
      <c r="CH120" s="890"/>
      <c r="CI120" s="890"/>
      <c r="CJ120" s="890"/>
      <c r="CK120" s="891" t="s">
        <v>466</v>
      </c>
      <c r="CL120" s="875"/>
      <c r="CM120" s="875"/>
      <c r="CN120" s="875"/>
      <c r="CO120" s="876"/>
      <c r="CP120" s="895" t="s">
        <v>467</v>
      </c>
      <c r="CQ120" s="896"/>
      <c r="CR120" s="896"/>
      <c r="CS120" s="896"/>
      <c r="CT120" s="896"/>
      <c r="CU120" s="896"/>
      <c r="CV120" s="896"/>
      <c r="CW120" s="896"/>
      <c r="CX120" s="896"/>
      <c r="CY120" s="896"/>
      <c r="CZ120" s="896"/>
      <c r="DA120" s="896"/>
      <c r="DB120" s="896"/>
      <c r="DC120" s="896"/>
      <c r="DD120" s="896"/>
      <c r="DE120" s="896"/>
      <c r="DF120" s="897"/>
      <c r="DG120" s="884" t="s">
        <v>437</v>
      </c>
      <c r="DH120" s="865"/>
      <c r="DI120" s="865"/>
      <c r="DJ120" s="865"/>
      <c r="DK120" s="865"/>
      <c r="DL120" s="865">
        <v>22916524</v>
      </c>
      <c r="DM120" s="865"/>
      <c r="DN120" s="865"/>
      <c r="DO120" s="865"/>
      <c r="DP120" s="865"/>
      <c r="DQ120" s="865">
        <v>22995056</v>
      </c>
      <c r="DR120" s="865"/>
      <c r="DS120" s="865"/>
      <c r="DT120" s="865"/>
      <c r="DU120" s="865"/>
      <c r="DV120" s="866">
        <v>68.599999999999994</v>
      </c>
      <c r="DW120" s="866"/>
      <c r="DX120" s="866"/>
      <c r="DY120" s="866"/>
      <c r="DZ120" s="867"/>
    </row>
    <row r="121" spans="1:130" s="226" customFormat="1" ht="26.25" customHeight="1" x14ac:dyDescent="0.15">
      <c r="A121" s="840"/>
      <c r="B121" s="841"/>
      <c r="C121" s="886" t="s">
        <v>468</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433</v>
      </c>
      <c r="AB121" s="800"/>
      <c r="AC121" s="800"/>
      <c r="AD121" s="800"/>
      <c r="AE121" s="801"/>
      <c r="AF121" s="802" t="s">
        <v>437</v>
      </c>
      <c r="AG121" s="800"/>
      <c r="AH121" s="800"/>
      <c r="AI121" s="800"/>
      <c r="AJ121" s="801"/>
      <c r="AK121" s="802" t="s">
        <v>433</v>
      </c>
      <c r="AL121" s="800"/>
      <c r="AM121" s="800"/>
      <c r="AN121" s="800"/>
      <c r="AO121" s="801"/>
      <c r="AP121" s="847" t="s">
        <v>433</v>
      </c>
      <c r="AQ121" s="848"/>
      <c r="AR121" s="848"/>
      <c r="AS121" s="848"/>
      <c r="AT121" s="849"/>
      <c r="AU121" s="909"/>
      <c r="AV121" s="910"/>
      <c r="AW121" s="910"/>
      <c r="AX121" s="910"/>
      <c r="AY121" s="911"/>
      <c r="AZ121" s="835" t="s">
        <v>469</v>
      </c>
      <c r="BA121" s="770"/>
      <c r="BB121" s="770"/>
      <c r="BC121" s="770"/>
      <c r="BD121" s="770"/>
      <c r="BE121" s="770"/>
      <c r="BF121" s="770"/>
      <c r="BG121" s="770"/>
      <c r="BH121" s="770"/>
      <c r="BI121" s="770"/>
      <c r="BJ121" s="770"/>
      <c r="BK121" s="770"/>
      <c r="BL121" s="770"/>
      <c r="BM121" s="770"/>
      <c r="BN121" s="770"/>
      <c r="BO121" s="770"/>
      <c r="BP121" s="771"/>
      <c r="BQ121" s="836">
        <v>20372220</v>
      </c>
      <c r="BR121" s="837"/>
      <c r="BS121" s="837"/>
      <c r="BT121" s="837"/>
      <c r="BU121" s="837"/>
      <c r="BV121" s="837">
        <v>21543051</v>
      </c>
      <c r="BW121" s="837"/>
      <c r="BX121" s="837"/>
      <c r="BY121" s="837"/>
      <c r="BZ121" s="837"/>
      <c r="CA121" s="837">
        <v>20826718</v>
      </c>
      <c r="CB121" s="837"/>
      <c r="CC121" s="837"/>
      <c r="CD121" s="837"/>
      <c r="CE121" s="837"/>
      <c r="CF121" s="898">
        <v>62.1</v>
      </c>
      <c r="CG121" s="899"/>
      <c r="CH121" s="899"/>
      <c r="CI121" s="899"/>
      <c r="CJ121" s="899"/>
      <c r="CK121" s="892"/>
      <c r="CL121" s="878"/>
      <c r="CM121" s="878"/>
      <c r="CN121" s="878"/>
      <c r="CO121" s="879"/>
      <c r="CP121" s="858" t="s">
        <v>470</v>
      </c>
      <c r="CQ121" s="859"/>
      <c r="CR121" s="859"/>
      <c r="CS121" s="859"/>
      <c r="CT121" s="859"/>
      <c r="CU121" s="859"/>
      <c r="CV121" s="859"/>
      <c r="CW121" s="859"/>
      <c r="CX121" s="859"/>
      <c r="CY121" s="859"/>
      <c r="CZ121" s="859"/>
      <c r="DA121" s="859"/>
      <c r="DB121" s="859"/>
      <c r="DC121" s="859"/>
      <c r="DD121" s="859"/>
      <c r="DE121" s="859"/>
      <c r="DF121" s="860"/>
      <c r="DG121" s="836">
        <v>743461</v>
      </c>
      <c r="DH121" s="837"/>
      <c r="DI121" s="837"/>
      <c r="DJ121" s="837"/>
      <c r="DK121" s="837"/>
      <c r="DL121" s="837">
        <v>753374</v>
      </c>
      <c r="DM121" s="837"/>
      <c r="DN121" s="837"/>
      <c r="DO121" s="837"/>
      <c r="DP121" s="837"/>
      <c r="DQ121" s="837">
        <v>801873</v>
      </c>
      <c r="DR121" s="837"/>
      <c r="DS121" s="837"/>
      <c r="DT121" s="837"/>
      <c r="DU121" s="837"/>
      <c r="DV121" s="814">
        <v>2.4</v>
      </c>
      <c r="DW121" s="814"/>
      <c r="DX121" s="814"/>
      <c r="DY121" s="814"/>
      <c r="DZ121" s="815"/>
    </row>
    <row r="122" spans="1:130" s="226" customFormat="1" ht="26.25" customHeight="1" x14ac:dyDescent="0.15">
      <c r="A122" s="840"/>
      <c r="B122" s="841"/>
      <c r="C122" s="844" t="s">
        <v>450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433</v>
      </c>
      <c r="AB122" s="800"/>
      <c r="AC122" s="800"/>
      <c r="AD122" s="800"/>
      <c r="AE122" s="801"/>
      <c r="AF122" s="802" t="s">
        <v>437</v>
      </c>
      <c r="AG122" s="800"/>
      <c r="AH122" s="800"/>
      <c r="AI122" s="800"/>
      <c r="AJ122" s="801"/>
      <c r="AK122" s="802" t="s">
        <v>406</v>
      </c>
      <c r="AL122" s="800"/>
      <c r="AM122" s="800"/>
      <c r="AN122" s="800"/>
      <c r="AO122" s="801"/>
      <c r="AP122" s="847" t="s">
        <v>433</v>
      </c>
      <c r="AQ122" s="848"/>
      <c r="AR122" s="848"/>
      <c r="AS122" s="848"/>
      <c r="AT122" s="849"/>
      <c r="AU122" s="909"/>
      <c r="AV122" s="910"/>
      <c r="AW122" s="910"/>
      <c r="AX122" s="910"/>
      <c r="AY122" s="911"/>
      <c r="AZ122" s="902" t="s">
        <v>471</v>
      </c>
      <c r="BA122" s="903"/>
      <c r="BB122" s="903"/>
      <c r="BC122" s="903"/>
      <c r="BD122" s="903"/>
      <c r="BE122" s="903"/>
      <c r="BF122" s="903"/>
      <c r="BG122" s="903"/>
      <c r="BH122" s="903"/>
      <c r="BI122" s="903"/>
      <c r="BJ122" s="903"/>
      <c r="BK122" s="903"/>
      <c r="BL122" s="903"/>
      <c r="BM122" s="903"/>
      <c r="BN122" s="903"/>
      <c r="BO122" s="903"/>
      <c r="BP122" s="904"/>
      <c r="BQ122" s="905">
        <v>54462419</v>
      </c>
      <c r="BR122" s="868"/>
      <c r="BS122" s="868"/>
      <c r="BT122" s="868"/>
      <c r="BU122" s="868"/>
      <c r="BV122" s="868">
        <v>53127170</v>
      </c>
      <c r="BW122" s="868"/>
      <c r="BX122" s="868"/>
      <c r="BY122" s="868"/>
      <c r="BZ122" s="868"/>
      <c r="CA122" s="868">
        <v>52790299</v>
      </c>
      <c r="CB122" s="868"/>
      <c r="CC122" s="868"/>
      <c r="CD122" s="868"/>
      <c r="CE122" s="868"/>
      <c r="CF122" s="869">
        <v>157.4</v>
      </c>
      <c r="CG122" s="870"/>
      <c r="CH122" s="870"/>
      <c r="CI122" s="870"/>
      <c r="CJ122" s="870"/>
      <c r="CK122" s="892"/>
      <c r="CL122" s="878"/>
      <c r="CM122" s="878"/>
      <c r="CN122" s="878"/>
      <c r="CO122" s="879"/>
      <c r="CP122" s="858" t="s">
        <v>472</v>
      </c>
      <c r="CQ122" s="859"/>
      <c r="CR122" s="859"/>
      <c r="CS122" s="859"/>
      <c r="CT122" s="859"/>
      <c r="CU122" s="859"/>
      <c r="CV122" s="859"/>
      <c r="CW122" s="859"/>
      <c r="CX122" s="859"/>
      <c r="CY122" s="859"/>
      <c r="CZ122" s="859"/>
      <c r="DA122" s="859"/>
      <c r="DB122" s="859"/>
      <c r="DC122" s="859"/>
      <c r="DD122" s="859"/>
      <c r="DE122" s="859"/>
      <c r="DF122" s="860"/>
      <c r="DG122" s="836">
        <v>716785</v>
      </c>
      <c r="DH122" s="837"/>
      <c r="DI122" s="837"/>
      <c r="DJ122" s="837"/>
      <c r="DK122" s="837"/>
      <c r="DL122" s="837">
        <v>612801</v>
      </c>
      <c r="DM122" s="837"/>
      <c r="DN122" s="837"/>
      <c r="DO122" s="837"/>
      <c r="DP122" s="837"/>
      <c r="DQ122" s="837">
        <v>505945</v>
      </c>
      <c r="DR122" s="837"/>
      <c r="DS122" s="837"/>
      <c r="DT122" s="837"/>
      <c r="DU122" s="837"/>
      <c r="DV122" s="814">
        <v>1.5</v>
      </c>
      <c r="DW122" s="814"/>
      <c r="DX122" s="814"/>
      <c r="DY122" s="814"/>
      <c r="DZ122" s="815"/>
    </row>
    <row r="123" spans="1:130" s="226" customFormat="1" ht="26.25" customHeight="1" x14ac:dyDescent="0.15">
      <c r="A123" s="840"/>
      <c r="B123" s="841"/>
      <c r="C123" s="844" t="s">
        <v>456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434</v>
      </c>
      <c r="AB123" s="800"/>
      <c r="AC123" s="800"/>
      <c r="AD123" s="800"/>
      <c r="AE123" s="801"/>
      <c r="AF123" s="802" t="s">
        <v>433</v>
      </c>
      <c r="AG123" s="800"/>
      <c r="AH123" s="800"/>
      <c r="AI123" s="800"/>
      <c r="AJ123" s="801"/>
      <c r="AK123" s="802" t="s">
        <v>406</v>
      </c>
      <c r="AL123" s="800"/>
      <c r="AM123" s="800"/>
      <c r="AN123" s="800"/>
      <c r="AO123" s="801"/>
      <c r="AP123" s="847" t="s">
        <v>473</v>
      </c>
      <c r="AQ123" s="848"/>
      <c r="AR123" s="848"/>
      <c r="AS123" s="848"/>
      <c r="AT123" s="849"/>
      <c r="AU123" s="912"/>
      <c r="AV123" s="913"/>
      <c r="AW123" s="913"/>
      <c r="AX123" s="913"/>
      <c r="AY123" s="913"/>
      <c r="AZ123" s="257" t="s">
        <v>177</v>
      </c>
      <c r="BA123" s="257"/>
      <c r="BB123" s="257"/>
      <c r="BC123" s="257"/>
      <c r="BD123" s="257"/>
      <c r="BE123" s="257"/>
      <c r="BF123" s="257"/>
      <c r="BG123" s="257"/>
      <c r="BH123" s="257"/>
      <c r="BI123" s="257"/>
      <c r="BJ123" s="257"/>
      <c r="BK123" s="257"/>
      <c r="BL123" s="257"/>
      <c r="BM123" s="257"/>
      <c r="BN123" s="257"/>
      <c r="BO123" s="900" t="s">
        <v>474</v>
      </c>
      <c r="BP123" s="901"/>
      <c r="BQ123" s="855">
        <v>87625450</v>
      </c>
      <c r="BR123" s="856"/>
      <c r="BS123" s="856"/>
      <c r="BT123" s="856"/>
      <c r="BU123" s="856"/>
      <c r="BV123" s="856">
        <v>87837285</v>
      </c>
      <c r="BW123" s="856"/>
      <c r="BX123" s="856"/>
      <c r="BY123" s="856"/>
      <c r="BZ123" s="856"/>
      <c r="CA123" s="856">
        <v>88294908</v>
      </c>
      <c r="CB123" s="856"/>
      <c r="CC123" s="856"/>
      <c r="CD123" s="856"/>
      <c r="CE123" s="856"/>
      <c r="CF123" s="766"/>
      <c r="CG123" s="767"/>
      <c r="CH123" s="767"/>
      <c r="CI123" s="767"/>
      <c r="CJ123" s="857"/>
      <c r="CK123" s="892"/>
      <c r="CL123" s="878"/>
      <c r="CM123" s="878"/>
      <c r="CN123" s="878"/>
      <c r="CO123" s="879"/>
      <c r="CP123" s="858" t="s">
        <v>475</v>
      </c>
      <c r="CQ123" s="859"/>
      <c r="CR123" s="859"/>
      <c r="CS123" s="859"/>
      <c r="CT123" s="859"/>
      <c r="CU123" s="859"/>
      <c r="CV123" s="859"/>
      <c r="CW123" s="859"/>
      <c r="CX123" s="859"/>
      <c r="CY123" s="859"/>
      <c r="CZ123" s="859"/>
      <c r="DA123" s="859"/>
      <c r="DB123" s="859"/>
      <c r="DC123" s="859"/>
      <c r="DD123" s="859"/>
      <c r="DE123" s="859"/>
      <c r="DF123" s="860"/>
      <c r="DG123" s="799">
        <v>15348</v>
      </c>
      <c r="DH123" s="800"/>
      <c r="DI123" s="800"/>
      <c r="DJ123" s="800"/>
      <c r="DK123" s="801"/>
      <c r="DL123" s="802">
        <v>11170</v>
      </c>
      <c r="DM123" s="800"/>
      <c r="DN123" s="800"/>
      <c r="DO123" s="800"/>
      <c r="DP123" s="801"/>
      <c r="DQ123" s="802">
        <v>7497</v>
      </c>
      <c r="DR123" s="800"/>
      <c r="DS123" s="800"/>
      <c r="DT123" s="800"/>
      <c r="DU123" s="801"/>
      <c r="DV123" s="847">
        <v>0</v>
      </c>
      <c r="DW123" s="848"/>
      <c r="DX123" s="848"/>
      <c r="DY123" s="848"/>
      <c r="DZ123" s="849"/>
    </row>
    <row r="124" spans="1:130" s="226" customFormat="1" ht="26.25" customHeight="1" thickBot="1" x14ac:dyDescent="0.2">
      <c r="A124" s="840"/>
      <c r="B124" s="841"/>
      <c r="C124" s="844" t="s">
        <v>459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437</v>
      </c>
      <c r="AB124" s="800"/>
      <c r="AC124" s="800"/>
      <c r="AD124" s="800"/>
      <c r="AE124" s="801"/>
      <c r="AF124" s="802" t="s">
        <v>447</v>
      </c>
      <c r="AG124" s="800"/>
      <c r="AH124" s="800"/>
      <c r="AI124" s="800"/>
      <c r="AJ124" s="801"/>
      <c r="AK124" s="802" t="s">
        <v>406</v>
      </c>
      <c r="AL124" s="800"/>
      <c r="AM124" s="800"/>
      <c r="AN124" s="800"/>
      <c r="AO124" s="801"/>
      <c r="AP124" s="847" t="s">
        <v>476</v>
      </c>
      <c r="AQ124" s="848"/>
      <c r="AR124" s="848"/>
      <c r="AS124" s="848"/>
      <c r="AT124" s="849"/>
      <c r="AU124" s="850" t="s">
        <v>477</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11.5</v>
      </c>
      <c r="BR124" s="854"/>
      <c r="BS124" s="854"/>
      <c r="BT124" s="854"/>
      <c r="BU124" s="854"/>
      <c r="BV124" s="854">
        <v>5.9</v>
      </c>
      <c r="BW124" s="854"/>
      <c r="BX124" s="854"/>
      <c r="BY124" s="854"/>
      <c r="BZ124" s="854"/>
      <c r="CA124" s="854" t="s">
        <v>406</v>
      </c>
      <c r="CB124" s="854"/>
      <c r="CC124" s="854"/>
      <c r="CD124" s="854"/>
      <c r="CE124" s="854"/>
      <c r="CF124" s="744"/>
      <c r="CG124" s="745"/>
      <c r="CH124" s="745"/>
      <c r="CI124" s="745"/>
      <c r="CJ124" s="885"/>
      <c r="CK124" s="893"/>
      <c r="CL124" s="893"/>
      <c r="CM124" s="893"/>
      <c r="CN124" s="893"/>
      <c r="CO124" s="894"/>
      <c r="CP124" s="858" t="s">
        <v>478</v>
      </c>
      <c r="CQ124" s="859"/>
      <c r="CR124" s="859"/>
      <c r="CS124" s="859"/>
      <c r="CT124" s="859"/>
      <c r="CU124" s="859"/>
      <c r="CV124" s="859"/>
      <c r="CW124" s="859"/>
      <c r="CX124" s="859"/>
      <c r="CY124" s="859"/>
      <c r="CZ124" s="859"/>
      <c r="DA124" s="859"/>
      <c r="DB124" s="859"/>
      <c r="DC124" s="859"/>
      <c r="DD124" s="859"/>
      <c r="DE124" s="859"/>
      <c r="DF124" s="860"/>
      <c r="DG124" s="782">
        <v>22360536</v>
      </c>
      <c r="DH124" s="783"/>
      <c r="DI124" s="783"/>
      <c r="DJ124" s="783"/>
      <c r="DK124" s="784"/>
      <c r="DL124" s="785" t="s">
        <v>122</v>
      </c>
      <c r="DM124" s="783"/>
      <c r="DN124" s="783"/>
      <c r="DO124" s="783"/>
      <c r="DP124" s="784"/>
      <c r="DQ124" s="785" t="s">
        <v>122</v>
      </c>
      <c r="DR124" s="783"/>
      <c r="DS124" s="783"/>
      <c r="DT124" s="783"/>
      <c r="DU124" s="784"/>
      <c r="DV124" s="871" t="s">
        <v>432</v>
      </c>
      <c r="DW124" s="872"/>
      <c r="DX124" s="872"/>
      <c r="DY124" s="872"/>
      <c r="DZ124" s="873"/>
    </row>
    <row r="125" spans="1:130" s="226" customFormat="1" ht="26.25" customHeight="1" x14ac:dyDescent="0.15">
      <c r="A125" s="840"/>
      <c r="B125" s="841"/>
      <c r="C125" s="844" t="s">
        <v>461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122</v>
      </c>
      <c r="AB125" s="800"/>
      <c r="AC125" s="800"/>
      <c r="AD125" s="800"/>
      <c r="AE125" s="801"/>
      <c r="AF125" s="802" t="s">
        <v>122</v>
      </c>
      <c r="AG125" s="800"/>
      <c r="AH125" s="800"/>
      <c r="AI125" s="800"/>
      <c r="AJ125" s="801"/>
      <c r="AK125" s="802" t="s">
        <v>122</v>
      </c>
      <c r="AL125" s="800"/>
      <c r="AM125" s="800"/>
      <c r="AN125" s="800"/>
      <c r="AO125" s="801"/>
      <c r="AP125" s="847" t="s">
        <v>122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479</v>
      </c>
      <c r="CL125" s="875"/>
      <c r="CM125" s="875"/>
      <c r="CN125" s="875"/>
      <c r="CO125" s="876"/>
      <c r="CP125" s="883" t="s">
        <v>480</v>
      </c>
      <c r="CQ125" s="828"/>
      <c r="CR125" s="828"/>
      <c r="CS125" s="828"/>
      <c r="CT125" s="828"/>
      <c r="CU125" s="828"/>
      <c r="CV125" s="828"/>
      <c r="CW125" s="828"/>
      <c r="CX125" s="828"/>
      <c r="CY125" s="828"/>
      <c r="CZ125" s="828"/>
      <c r="DA125" s="828"/>
      <c r="DB125" s="828"/>
      <c r="DC125" s="828"/>
      <c r="DD125" s="828"/>
      <c r="DE125" s="828"/>
      <c r="DF125" s="829"/>
      <c r="DG125" s="884" t="s">
        <v>122</v>
      </c>
      <c r="DH125" s="865"/>
      <c r="DI125" s="865"/>
      <c r="DJ125" s="865"/>
      <c r="DK125" s="865"/>
      <c r="DL125" s="865" t="s">
        <v>122</v>
      </c>
      <c r="DM125" s="865"/>
      <c r="DN125" s="865"/>
      <c r="DO125" s="865"/>
      <c r="DP125" s="865"/>
      <c r="DQ125" s="865" t="s">
        <v>434</v>
      </c>
      <c r="DR125" s="865"/>
      <c r="DS125" s="865"/>
      <c r="DT125" s="865"/>
      <c r="DU125" s="865"/>
      <c r="DV125" s="866" t="s">
        <v>122</v>
      </c>
      <c r="DW125" s="866"/>
      <c r="DX125" s="866"/>
      <c r="DY125" s="866"/>
      <c r="DZ125" s="867"/>
    </row>
    <row r="126" spans="1:130" s="226" customFormat="1" ht="26.25" customHeight="1" thickBot="1" x14ac:dyDescent="0.2">
      <c r="A126" s="840"/>
      <c r="B126" s="841"/>
      <c r="C126" s="844" t="s">
        <v>463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542061</v>
      </c>
      <c r="AB126" s="800"/>
      <c r="AC126" s="800"/>
      <c r="AD126" s="800"/>
      <c r="AE126" s="801"/>
      <c r="AF126" s="802">
        <v>748794</v>
      </c>
      <c r="AG126" s="800"/>
      <c r="AH126" s="800"/>
      <c r="AI126" s="800"/>
      <c r="AJ126" s="801"/>
      <c r="AK126" s="802">
        <v>636556</v>
      </c>
      <c r="AL126" s="800"/>
      <c r="AM126" s="800"/>
      <c r="AN126" s="800"/>
      <c r="AO126" s="801"/>
      <c r="AP126" s="847">
        <v>1.9</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481</v>
      </c>
      <c r="CQ126" s="770"/>
      <c r="CR126" s="770"/>
      <c r="CS126" s="770"/>
      <c r="CT126" s="770"/>
      <c r="CU126" s="770"/>
      <c r="CV126" s="770"/>
      <c r="CW126" s="770"/>
      <c r="CX126" s="770"/>
      <c r="CY126" s="770"/>
      <c r="CZ126" s="770"/>
      <c r="DA126" s="770"/>
      <c r="DB126" s="770"/>
      <c r="DC126" s="770"/>
      <c r="DD126" s="770"/>
      <c r="DE126" s="770"/>
      <c r="DF126" s="771"/>
      <c r="DG126" s="836" t="s">
        <v>434</v>
      </c>
      <c r="DH126" s="837"/>
      <c r="DI126" s="837"/>
      <c r="DJ126" s="837"/>
      <c r="DK126" s="837"/>
      <c r="DL126" s="837" t="s">
        <v>122</v>
      </c>
      <c r="DM126" s="837"/>
      <c r="DN126" s="837"/>
      <c r="DO126" s="837"/>
      <c r="DP126" s="837"/>
      <c r="DQ126" s="837" t="s">
        <v>434</v>
      </c>
      <c r="DR126" s="837"/>
      <c r="DS126" s="837"/>
      <c r="DT126" s="837"/>
      <c r="DU126" s="837"/>
      <c r="DV126" s="814" t="s">
        <v>122</v>
      </c>
      <c r="DW126" s="814"/>
      <c r="DX126" s="814"/>
      <c r="DY126" s="814"/>
      <c r="DZ126" s="815"/>
    </row>
    <row r="127" spans="1:130" s="226" customFormat="1" ht="26.25" customHeight="1" x14ac:dyDescent="0.15">
      <c r="A127" s="842"/>
      <c r="B127" s="843"/>
      <c r="C127" s="861" t="s">
        <v>482</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122</v>
      </c>
      <c r="AB127" s="800"/>
      <c r="AC127" s="800"/>
      <c r="AD127" s="800"/>
      <c r="AE127" s="801"/>
      <c r="AF127" s="802" t="s">
        <v>122</v>
      </c>
      <c r="AG127" s="800"/>
      <c r="AH127" s="800"/>
      <c r="AI127" s="800"/>
      <c r="AJ127" s="801"/>
      <c r="AK127" s="802" t="s">
        <v>122</v>
      </c>
      <c r="AL127" s="800"/>
      <c r="AM127" s="800"/>
      <c r="AN127" s="800"/>
      <c r="AO127" s="801"/>
      <c r="AP127" s="847" t="s">
        <v>122</v>
      </c>
      <c r="AQ127" s="848"/>
      <c r="AR127" s="848"/>
      <c r="AS127" s="848"/>
      <c r="AT127" s="849"/>
      <c r="AU127" s="262"/>
      <c r="AV127" s="262"/>
      <c r="AW127" s="262"/>
      <c r="AX127" s="864" t="s">
        <v>483</v>
      </c>
      <c r="AY127" s="832"/>
      <c r="AZ127" s="832"/>
      <c r="BA127" s="832"/>
      <c r="BB127" s="832"/>
      <c r="BC127" s="832"/>
      <c r="BD127" s="832"/>
      <c r="BE127" s="833"/>
      <c r="BF127" s="831" t="s">
        <v>484</v>
      </c>
      <c r="BG127" s="832"/>
      <c r="BH127" s="832"/>
      <c r="BI127" s="832"/>
      <c r="BJ127" s="832"/>
      <c r="BK127" s="832"/>
      <c r="BL127" s="833"/>
      <c r="BM127" s="831" t="s">
        <v>485</v>
      </c>
      <c r="BN127" s="832"/>
      <c r="BO127" s="832"/>
      <c r="BP127" s="832"/>
      <c r="BQ127" s="832"/>
      <c r="BR127" s="832"/>
      <c r="BS127" s="833"/>
      <c r="BT127" s="831" t="s">
        <v>486</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487</v>
      </c>
      <c r="CQ127" s="770"/>
      <c r="CR127" s="770"/>
      <c r="CS127" s="770"/>
      <c r="CT127" s="770"/>
      <c r="CU127" s="770"/>
      <c r="CV127" s="770"/>
      <c r="CW127" s="770"/>
      <c r="CX127" s="770"/>
      <c r="CY127" s="770"/>
      <c r="CZ127" s="770"/>
      <c r="DA127" s="770"/>
      <c r="DB127" s="770"/>
      <c r="DC127" s="770"/>
      <c r="DD127" s="770"/>
      <c r="DE127" s="770"/>
      <c r="DF127" s="771"/>
      <c r="DG127" s="836" t="s">
        <v>122</v>
      </c>
      <c r="DH127" s="837"/>
      <c r="DI127" s="837"/>
      <c r="DJ127" s="837"/>
      <c r="DK127" s="837"/>
      <c r="DL127" s="837" t="s">
        <v>122</v>
      </c>
      <c r="DM127" s="837"/>
      <c r="DN127" s="837"/>
      <c r="DO127" s="837"/>
      <c r="DP127" s="837"/>
      <c r="DQ127" s="837" t="s">
        <v>122</v>
      </c>
      <c r="DR127" s="837"/>
      <c r="DS127" s="837"/>
      <c r="DT127" s="837"/>
      <c r="DU127" s="837"/>
      <c r="DV127" s="814" t="s">
        <v>122</v>
      </c>
      <c r="DW127" s="814"/>
      <c r="DX127" s="814"/>
      <c r="DY127" s="814"/>
      <c r="DZ127" s="815"/>
    </row>
    <row r="128" spans="1:130" s="226" customFormat="1" ht="26.25" customHeight="1" thickBot="1" x14ac:dyDescent="0.2">
      <c r="A128" s="816" t="s">
        <v>488</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489</v>
      </c>
      <c r="X128" s="818"/>
      <c r="Y128" s="818"/>
      <c r="Z128" s="819"/>
      <c r="AA128" s="820">
        <v>2213955</v>
      </c>
      <c r="AB128" s="821"/>
      <c r="AC128" s="821"/>
      <c r="AD128" s="821"/>
      <c r="AE128" s="822"/>
      <c r="AF128" s="823">
        <v>1823786</v>
      </c>
      <c r="AG128" s="821"/>
      <c r="AH128" s="821"/>
      <c r="AI128" s="821"/>
      <c r="AJ128" s="822"/>
      <c r="AK128" s="823">
        <v>1848295</v>
      </c>
      <c r="AL128" s="821"/>
      <c r="AM128" s="821"/>
      <c r="AN128" s="821"/>
      <c r="AO128" s="822"/>
      <c r="AP128" s="824"/>
      <c r="AQ128" s="825"/>
      <c r="AR128" s="825"/>
      <c r="AS128" s="825"/>
      <c r="AT128" s="826"/>
      <c r="AU128" s="262"/>
      <c r="AV128" s="262"/>
      <c r="AW128" s="262"/>
      <c r="AX128" s="827" t="s">
        <v>490</v>
      </c>
      <c r="AY128" s="828"/>
      <c r="AZ128" s="828"/>
      <c r="BA128" s="828"/>
      <c r="BB128" s="828"/>
      <c r="BC128" s="828"/>
      <c r="BD128" s="828"/>
      <c r="BE128" s="829"/>
      <c r="BF128" s="806" t="s">
        <v>491</v>
      </c>
      <c r="BG128" s="807"/>
      <c r="BH128" s="807"/>
      <c r="BI128" s="807"/>
      <c r="BJ128" s="807"/>
      <c r="BK128" s="807"/>
      <c r="BL128" s="830"/>
      <c r="BM128" s="806">
        <v>11.51</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492</v>
      </c>
      <c r="CQ128" s="748"/>
      <c r="CR128" s="748"/>
      <c r="CS128" s="748"/>
      <c r="CT128" s="748"/>
      <c r="CU128" s="748"/>
      <c r="CV128" s="748"/>
      <c r="CW128" s="748"/>
      <c r="CX128" s="748"/>
      <c r="CY128" s="748"/>
      <c r="CZ128" s="748"/>
      <c r="DA128" s="748"/>
      <c r="DB128" s="748"/>
      <c r="DC128" s="748"/>
      <c r="DD128" s="748"/>
      <c r="DE128" s="748"/>
      <c r="DF128" s="749"/>
      <c r="DG128" s="810" t="s">
        <v>433</v>
      </c>
      <c r="DH128" s="811"/>
      <c r="DI128" s="811"/>
      <c r="DJ128" s="811"/>
      <c r="DK128" s="811"/>
      <c r="DL128" s="811" t="s">
        <v>433</v>
      </c>
      <c r="DM128" s="811"/>
      <c r="DN128" s="811"/>
      <c r="DO128" s="811"/>
      <c r="DP128" s="811"/>
      <c r="DQ128" s="811" t="s">
        <v>491</v>
      </c>
      <c r="DR128" s="811"/>
      <c r="DS128" s="811"/>
      <c r="DT128" s="811"/>
      <c r="DU128" s="811"/>
      <c r="DV128" s="812" t="s">
        <v>433</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493</v>
      </c>
      <c r="X129" s="797"/>
      <c r="Y129" s="797"/>
      <c r="Z129" s="798"/>
      <c r="AA129" s="799">
        <v>37403950</v>
      </c>
      <c r="AB129" s="800"/>
      <c r="AC129" s="800"/>
      <c r="AD129" s="800"/>
      <c r="AE129" s="801"/>
      <c r="AF129" s="802">
        <v>37451482</v>
      </c>
      <c r="AG129" s="800"/>
      <c r="AH129" s="800"/>
      <c r="AI129" s="800"/>
      <c r="AJ129" s="801"/>
      <c r="AK129" s="802">
        <v>37945386</v>
      </c>
      <c r="AL129" s="800"/>
      <c r="AM129" s="800"/>
      <c r="AN129" s="800"/>
      <c r="AO129" s="801"/>
      <c r="AP129" s="803"/>
      <c r="AQ129" s="804"/>
      <c r="AR129" s="804"/>
      <c r="AS129" s="804"/>
      <c r="AT129" s="805"/>
      <c r="AU129" s="264"/>
      <c r="AV129" s="264"/>
      <c r="AW129" s="264"/>
      <c r="AX129" s="769" t="s">
        <v>494</v>
      </c>
      <c r="AY129" s="770"/>
      <c r="AZ129" s="770"/>
      <c r="BA129" s="770"/>
      <c r="BB129" s="770"/>
      <c r="BC129" s="770"/>
      <c r="BD129" s="770"/>
      <c r="BE129" s="771"/>
      <c r="BF129" s="789" t="s">
        <v>433</v>
      </c>
      <c r="BG129" s="790"/>
      <c r="BH129" s="790"/>
      <c r="BI129" s="790"/>
      <c r="BJ129" s="790"/>
      <c r="BK129" s="790"/>
      <c r="BL129" s="791"/>
      <c r="BM129" s="789">
        <v>16.510000000000002</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495</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496</v>
      </c>
      <c r="X130" s="797"/>
      <c r="Y130" s="797"/>
      <c r="Z130" s="798"/>
      <c r="AA130" s="799">
        <v>4082234</v>
      </c>
      <c r="AB130" s="800"/>
      <c r="AC130" s="800"/>
      <c r="AD130" s="800"/>
      <c r="AE130" s="801"/>
      <c r="AF130" s="802">
        <v>4237005</v>
      </c>
      <c r="AG130" s="800"/>
      <c r="AH130" s="800"/>
      <c r="AI130" s="800"/>
      <c r="AJ130" s="801"/>
      <c r="AK130" s="802">
        <v>4410886</v>
      </c>
      <c r="AL130" s="800"/>
      <c r="AM130" s="800"/>
      <c r="AN130" s="800"/>
      <c r="AO130" s="801"/>
      <c r="AP130" s="803"/>
      <c r="AQ130" s="804"/>
      <c r="AR130" s="804"/>
      <c r="AS130" s="804"/>
      <c r="AT130" s="805"/>
      <c r="AU130" s="264"/>
      <c r="AV130" s="264"/>
      <c r="AW130" s="264"/>
      <c r="AX130" s="769" t="s">
        <v>497</v>
      </c>
      <c r="AY130" s="770"/>
      <c r="AZ130" s="770"/>
      <c r="BA130" s="770"/>
      <c r="BB130" s="770"/>
      <c r="BC130" s="770"/>
      <c r="BD130" s="770"/>
      <c r="BE130" s="771"/>
      <c r="BF130" s="772">
        <v>4.4000000000000004</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498</v>
      </c>
      <c r="X131" s="780"/>
      <c r="Y131" s="780"/>
      <c r="Z131" s="781"/>
      <c r="AA131" s="782">
        <v>33321716</v>
      </c>
      <c r="AB131" s="783"/>
      <c r="AC131" s="783"/>
      <c r="AD131" s="783"/>
      <c r="AE131" s="784"/>
      <c r="AF131" s="785">
        <v>33214477</v>
      </c>
      <c r="AG131" s="783"/>
      <c r="AH131" s="783"/>
      <c r="AI131" s="783"/>
      <c r="AJ131" s="784"/>
      <c r="AK131" s="785">
        <v>33534500</v>
      </c>
      <c r="AL131" s="783"/>
      <c r="AM131" s="783"/>
      <c r="AN131" s="783"/>
      <c r="AO131" s="784"/>
      <c r="AP131" s="786"/>
      <c r="AQ131" s="787"/>
      <c r="AR131" s="787"/>
      <c r="AS131" s="787"/>
      <c r="AT131" s="788"/>
      <c r="AU131" s="264"/>
      <c r="AV131" s="264"/>
      <c r="AW131" s="264"/>
      <c r="AX131" s="747" t="s">
        <v>499</v>
      </c>
      <c r="AY131" s="748"/>
      <c r="AZ131" s="748"/>
      <c r="BA131" s="748"/>
      <c r="BB131" s="748"/>
      <c r="BC131" s="748"/>
      <c r="BD131" s="748"/>
      <c r="BE131" s="749"/>
      <c r="BF131" s="750" t="s">
        <v>433</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500</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501</v>
      </c>
      <c r="W132" s="760"/>
      <c r="X132" s="760"/>
      <c r="Y132" s="760"/>
      <c r="Z132" s="761"/>
      <c r="AA132" s="762">
        <v>5.8913592570000004</v>
      </c>
      <c r="AB132" s="763"/>
      <c r="AC132" s="763"/>
      <c r="AD132" s="763"/>
      <c r="AE132" s="764"/>
      <c r="AF132" s="765">
        <v>4.5947404199999999</v>
      </c>
      <c r="AG132" s="763"/>
      <c r="AH132" s="763"/>
      <c r="AI132" s="763"/>
      <c r="AJ132" s="764"/>
      <c r="AK132" s="765">
        <v>2.924388317</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502</v>
      </c>
      <c r="W133" s="739"/>
      <c r="X133" s="739"/>
      <c r="Y133" s="739"/>
      <c r="Z133" s="740"/>
      <c r="AA133" s="741">
        <v>6.2</v>
      </c>
      <c r="AB133" s="742"/>
      <c r="AC133" s="742"/>
      <c r="AD133" s="742"/>
      <c r="AE133" s="743"/>
      <c r="AF133" s="741">
        <v>5.4</v>
      </c>
      <c r="AG133" s="742"/>
      <c r="AH133" s="742"/>
      <c r="AI133" s="742"/>
      <c r="AJ133" s="743"/>
      <c r="AK133" s="741">
        <v>4.4000000000000004</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dCXJCYmMbOIPzysmZ19veVUT5aGS/jglZPH/MU56d6dj41yvuCsnrHAw7axqnjqZZr6DJjKA0mMrKKbPW4b2w==" saltValue="hdS0DGT6Xzz3yfTdT2jk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jLc+FlcpHrNgJuY8u0BswmVJiz4jQ+dqF1dJg2Nj0tKZ2UnwWdG6Y8oCrmmQ/wjIzH96TOvkVcG3MyfedX0jQ==" saltValue="VUGwxIqusYSNsLP7yIUD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NY/hXKktJw0mLWCZFCQvc3yPZbH+GnBAgTa2xBS0TbYYJJB7lCW/Tr+H9fw8Il7qewWsuPFWOouq1Ny0A9sRQ==" saltValue="jLmPqgrRmmuHSOAbHQJq0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511</v>
      </c>
      <c r="AL9" s="1169"/>
      <c r="AM9" s="1169"/>
      <c r="AN9" s="1170"/>
      <c r="AO9" s="292">
        <v>12496803</v>
      </c>
      <c r="AP9" s="292">
        <v>64860</v>
      </c>
      <c r="AQ9" s="293">
        <v>56080</v>
      </c>
      <c r="AR9" s="294">
        <v>15.7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512</v>
      </c>
      <c r="AL10" s="1169"/>
      <c r="AM10" s="1169"/>
      <c r="AN10" s="1170"/>
      <c r="AO10" s="295">
        <v>712626</v>
      </c>
      <c r="AP10" s="295">
        <v>3699</v>
      </c>
      <c r="AQ10" s="296">
        <v>3754</v>
      </c>
      <c r="AR10" s="297">
        <v>-1.5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513</v>
      </c>
      <c r="AL11" s="1169"/>
      <c r="AM11" s="1169"/>
      <c r="AN11" s="1170"/>
      <c r="AO11" s="295">
        <v>42</v>
      </c>
      <c r="AP11" s="295">
        <v>0</v>
      </c>
      <c r="AQ11" s="296">
        <v>2189</v>
      </c>
      <c r="AR11" s="297">
        <v>-100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514</v>
      </c>
      <c r="AL12" s="1169"/>
      <c r="AM12" s="1169"/>
      <c r="AN12" s="1170"/>
      <c r="AO12" s="295">
        <v>1102576</v>
      </c>
      <c r="AP12" s="295">
        <v>5722</v>
      </c>
      <c r="AQ12" s="296">
        <v>1449</v>
      </c>
      <c r="AR12" s="297">
        <v>294.89999999999998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515</v>
      </c>
      <c r="AL13" s="1169"/>
      <c r="AM13" s="1169"/>
      <c r="AN13" s="1170"/>
      <c r="AO13" s="295" t="s">
        <v>516</v>
      </c>
      <c r="AP13" s="295" t="s">
        <v>516</v>
      </c>
      <c r="AQ13" s="296">
        <v>54</v>
      </c>
      <c r="AR13" s="297" t="s">
        <v>516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517</v>
      </c>
      <c r="AL14" s="1169"/>
      <c r="AM14" s="1169"/>
      <c r="AN14" s="1170"/>
      <c r="AO14" s="295">
        <v>362501</v>
      </c>
      <c r="AP14" s="295">
        <v>1881</v>
      </c>
      <c r="AQ14" s="296">
        <v>1875</v>
      </c>
      <c r="AR14" s="297">
        <v>0.3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518</v>
      </c>
      <c r="AL15" s="1169"/>
      <c r="AM15" s="1169"/>
      <c r="AN15" s="1170"/>
      <c r="AO15" s="295">
        <v>276875</v>
      </c>
      <c r="AP15" s="295">
        <v>1437</v>
      </c>
      <c r="AQ15" s="296">
        <v>1160</v>
      </c>
      <c r="AR15" s="297">
        <v>23.9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519</v>
      </c>
      <c r="AL16" s="1172"/>
      <c r="AM16" s="1172"/>
      <c r="AN16" s="1173"/>
      <c r="AO16" s="295">
        <v>-470660</v>
      </c>
      <c r="AP16" s="295">
        <v>-2443</v>
      </c>
      <c r="AQ16" s="296">
        <v>-3977</v>
      </c>
      <c r="AR16" s="297">
        <v>-38.6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177</v>
      </c>
      <c r="AL17" s="1172"/>
      <c r="AM17" s="1172"/>
      <c r="AN17" s="1173"/>
      <c r="AO17" s="295">
        <v>14480763</v>
      </c>
      <c r="AP17" s="295">
        <v>75157</v>
      </c>
      <c r="AQ17" s="296">
        <v>62584</v>
      </c>
      <c r="AR17" s="297">
        <v>20.100000000000001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524</v>
      </c>
      <c r="AL21" s="1166"/>
      <c r="AM21" s="1166"/>
      <c r="AN21" s="1167"/>
      <c r="AO21" s="307">
        <v>7.46</v>
      </c>
      <c r="AP21" s="308">
        <v>6.17</v>
      </c>
      <c r="AQ21" s="309">
        <v>1.29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525</v>
      </c>
      <c r="AL22" s="1166"/>
      <c r="AM22" s="1166"/>
      <c r="AN22" s="1167"/>
      <c r="AO22" s="312">
        <v>99.1</v>
      </c>
      <c r="AP22" s="313">
        <v>100.1</v>
      </c>
      <c r="AQ22" s="314">
        <v>-1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530</v>
      </c>
      <c r="AL32" s="1157"/>
      <c r="AM32" s="1157"/>
      <c r="AN32" s="1158"/>
      <c r="AO32" s="322">
        <v>4771787</v>
      </c>
      <c r="AP32" s="322">
        <v>24766</v>
      </c>
      <c r="AQ32" s="323">
        <v>31427</v>
      </c>
      <c r="AR32" s="324">
        <v>-21.2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531</v>
      </c>
      <c r="AL33" s="1157"/>
      <c r="AM33" s="1157"/>
      <c r="AN33" s="1158"/>
      <c r="AO33" s="322" t="s">
        <v>516</v>
      </c>
      <c r="AP33" s="322" t="s">
        <v>516</v>
      </c>
      <c r="AQ33" s="323">
        <v>3</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532</v>
      </c>
      <c r="AL34" s="1157"/>
      <c r="AM34" s="1157"/>
      <c r="AN34" s="1158"/>
      <c r="AO34" s="322" t="s">
        <v>516</v>
      </c>
      <c r="AP34" s="322" t="s">
        <v>516</v>
      </c>
      <c r="AQ34" s="323">
        <v>30</v>
      </c>
      <c r="AR34" s="324" t="s">
        <v>516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533</v>
      </c>
      <c r="AL35" s="1157"/>
      <c r="AM35" s="1157"/>
      <c r="AN35" s="1158"/>
      <c r="AO35" s="322">
        <v>1831517</v>
      </c>
      <c r="AP35" s="322">
        <v>9506</v>
      </c>
      <c r="AQ35" s="323">
        <v>10730</v>
      </c>
      <c r="AR35" s="324">
        <v>-11.4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534</v>
      </c>
      <c r="AL36" s="1157"/>
      <c r="AM36" s="1157"/>
      <c r="AN36" s="1158"/>
      <c r="AO36" s="322" t="s">
        <v>516</v>
      </c>
      <c r="AP36" s="322" t="s">
        <v>516</v>
      </c>
      <c r="AQ36" s="323">
        <v>463</v>
      </c>
      <c r="AR36" s="324" t="s">
        <v>516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535</v>
      </c>
      <c r="AL37" s="1157"/>
      <c r="AM37" s="1157"/>
      <c r="AN37" s="1158"/>
      <c r="AO37" s="322">
        <v>636556</v>
      </c>
      <c r="AP37" s="322">
        <v>3304</v>
      </c>
      <c r="AQ37" s="323">
        <v>1052</v>
      </c>
      <c r="AR37" s="324">
        <v>214.1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536</v>
      </c>
      <c r="AL38" s="1160"/>
      <c r="AM38" s="1160"/>
      <c r="AN38" s="1161"/>
      <c r="AO38" s="325" t="s">
        <v>516</v>
      </c>
      <c r="AP38" s="325" t="s">
        <v>516</v>
      </c>
      <c r="AQ38" s="326">
        <v>1</v>
      </c>
      <c r="AR38" s="314" t="s">
        <v>516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537</v>
      </c>
      <c r="AL39" s="1160"/>
      <c r="AM39" s="1160"/>
      <c r="AN39" s="1161"/>
      <c r="AO39" s="322">
        <v>-1848295</v>
      </c>
      <c r="AP39" s="322">
        <v>-9593</v>
      </c>
      <c r="AQ39" s="323">
        <v>-7904</v>
      </c>
      <c r="AR39" s="324">
        <v>21.4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538</v>
      </c>
      <c r="AL40" s="1157"/>
      <c r="AM40" s="1157"/>
      <c r="AN40" s="1158"/>
      <c r="AO40" s="322">
        <v>-4410886</v>
      </c>
      <c r="AP40" s="322">
        <v>-22893</v>
      </c>
      <c r="AQ40" s="323">
        <v>-27308</v>
      </c>
      <c r="AR40" s="324">
        <v>-16.2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290</v>
      </c>
      <c r="AL41" s="1163"/>
      <c r="AM41" s="1163"/>
      <c r="AN41" s="1164"/>
      <c r="AO41" s="322">
        <v>980679</v>
      </c>
      <c r="AP41" s="322">
        <v>5090</v>
      </c>
      <c r="AQ41" s="323">
        <v>8493</v>
      </c>
      <c r="AR41" s="324">
        <v>-40.1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506</v>
      </c>
      <c r="AN49" s="1151" t="s">
        <v>542</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7339516</v>
      </c>
      <c r="AN51" s="344">
        <v>37353</v>
      </c>
      <c r="AO51" s="345">
        <v>28.1</v>
      </c>
      <c r="AP51" s="346">
        <v>41235</v>
      </c>
      <c r="AQ51" s="347">
        <v>5.6</v>
      </c>
      <c r="AR51" s="348">
        <v>22.5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4601520</v>
      </c>
      <c r="AN52" s="352">
        <v>23418</v>
      </c>
      <c r="AO52" s="353">
        <v>26.9</v>
      </c>
      <c r="AP52" s="354">
        <v>22086</v>
      </c>
      <c r="AQ52" s="355">
        <v>4.2</v>
      </c>
      <c r="AR52" s="356">
        <v>22.7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9519862</v>
      </c>
      <c r="AN53" s="344">
        <v>48732</v>
      </c>
      <c r="AO53" s="345">
        <v>30.5</v>
      </c>
      <c r="AP53" s="346">
        <v>41862</v>
      </c>
      <c r="AQ53" s="347">
        <v>1.5</v>
      </c>
      <c r="AR53" s="348">
        <v>29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5269738</v>
      </c>
      <c r="AN54" s="352">
        <v>26975</v>
      </c>
      <c r="AO54" s="353">
        <v>15.2</v>
      </c>
      <c r="AP54" s="354">
        <v>23710</v>
      </c>
      <c r="AQ54" s="355">
        <v>7.4</v>
      </c>
      <c r="AR54" s="356">
        <v>7.8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7378516</v>
      </c>
      <c r="AN55" s="344">
        <v>37935</v>
      </c>
      <c r="AO55" s="345">
        <v>-22.2</v>
      </c>
      <c r="AP55" s="346">
        <v>43554</v>
      </c>
      <c r="AQ55" s="347">
        <v>4</v>
      </c>
      <c r="AR55" s="348">
        <v>-26.2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3605249</v>
      </c>
      <c r="AN56" s="352">
        <v>18536</v>
      </c>
      <c r="AO56" s="353">
        <v>-31.3</v>
      </c>
      <c r="AP56" s="354">
        <v>24811</v>
      </c>
      <c r="AQ56" s="355">
        <v>4.5999999999999996</v>
      </c>
      <c r="AR56" s="356">
        <v>-35.9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7049334</v>
      </c>
      <c r="AN57" s="344">
        <v>36374</v>
      </c>
      <c r="AO57" s="345">
        <v>-4.0999999999999996</v>
      </c>
      <c r="AP57" s="346">
        <v>42581</v>
      </c>
      <c r="AQ57" s="347">
        <v>-2.2000000000000002</v>
      </c>
      <c r="AR57" s="348">
        <v>-1.9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4157500</v>
      </c>
      <c r="AN58" s="352">
        <v>21452</v>
      </c>
      <c r="AO58" s="353">
        <v>15.7</v>
      </c>
      <c r="AP58" s="354">
        <v>24354</v>
      </c>
      <c r="AQ58" s="355">
        <v>-1.8</v>
      </c>
      <c r="AR58" s="356">
        <v>17.5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7047940</v>
      </c>
      <c r="AN59" s="344">
        <v>36580</v>
      </c>
      <c r="AO59" s="345">
        <v>0.6</v>
      </c>
      <c r="AP59" s="346">
        <v>45426</v>
      </c>
      <c r="AQ59" s="347">
        <v>6.7</v>
      </c>
      <c r="AR59" s="348">
        <v>-6.1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3797146</v>
      </c>
      <c r="AN60" s="352">
        <v>19708</v>
      </c>
      <c r="AO60" s="353">
        <v>-8.1</v>
      </c>
      <c r="AP60" s="354">
        <v>24508</v>
      </c>
      <c r="AQ60" s="355">
        <v>0.6</v>
      </c>
      <c r="AR60" s="356">
        <v>-8.6999999999999993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7667034</v>
      </c>
      <c r="AN61" s="359">
        <v>39395</v>
      </c>
      <c r="AO61" s="360">
        <v>6.6</v>
      </c>
      <c r="AP61" s="361">
        <v>42932</v>
      </c>
      <c r="AQ61" s="362">
        <v>3.1</v>
      </c>
      <c r="AR61" s="348">
        <v>3.5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4286231</v>
      </c>
      <c r="AN62" s="352">
        <v>22018</v>
      </c>
      <c r="AO62" s="353">
        <v>3.7</v>
      </c>
      <c r="AP62" s="354">
        <v>23894</v>
      </c>
      <c r="AQ62" s="355">
        <v>3</v>
      </c>
      <c r="AR62" s="356">
        <v>0.7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jJwfrXbWCX9oH0LRu0sJptwu6X0pFSIJ3v279PAXe/IrVBCRCQjHaSfDneq/9/qWesKmp000g4d0zqCzwtbK7A==" saltValue="gS1jZ5HG3ljdKdgVecZzA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fp95CwKPbOq4Cgnnl87Q6Yzaz0esRBCUVxEdG2Q1iWF/iq6cXI2h0zimd1h3hKLWiYjl67sPJ3nYnk8IM9HZw==" saltValue="3xOtNFaURmqtlPG/Lqhg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vB4vdpeRvvrnsln/mtoAFvPVrVYBELH6ZqK4vaf2XajPaVy0h9FUtK4UdG3qjnyxVvjaV9STPboQ79lQLniGw==" saltValue="R2zHAG+N3eosQF4rw0in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74" t="s">
        <v>3</v>
      </c>
      <c r="D47" s="1174"/>
      <c r="E47" s="1175"/>
      <c r="F47" s="11">
        <v>10.06</v>
      </c>
      <c r="G47" s="12">
        <v>12.55</v>
      </c>
      <c r="H47" s="12">
        <v>14.93</v>
      </c>
      <c r="I47" s="12">
        <v>15.18</v>
      </c>
      <c r="J47" s="13">
        <v>15.54</v>
      </c>
    </row>
    <row r="48" spans="2:10" ht="57.75" customHeight="1" x14ac:dyDescent="0.15">
      <c r="B48" s="14"/>
      <c r="C48" s="1176" t="s">
        <v>4</v>
      </c>
      <c r="D48" s="1176"/>
      <c r="E48" s="1177"/>
      <c r="F48" s="15">
        <v>9.7100000000000009</v>
      </c>
      <c r="G48" s="16">
        <v>9.83</v>
      </c>
      <c r="H48" s="16">
        <v>10.45</v>
      </c>
      <c r="I48" s="16">
        <v>9.58</v>
      </c>
      <c r="J48" s="17">
        <v>10.14</v>
      </c>
    </row>
    <row r="49" spans="2:10" ht="57.75" customHeight="1" thickBot="1" x14ac:dyDescent="0.2">
      <c r="B49" s="18"/>
      <c r="C49" s="1178" t="s">
        <v>5</v>
      </c>
      <c r="D49" s="1178"/>
      <c r="E49" s="1179"/>
      <c r="F49" s="19">
        <v>1.66</v>
      </c>
      <c r="G49" s="20">
        <v>4.4000000000000004</v>
      </c>
      <c r="H49" s="20">
        <v>3.34</v>
      </c>
      <c r="I49" s="20">
        <v>0.05</v>
      </c>
      <c r="J49" s="21">
        <v>2.38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xClTYHK5MgyPmdXUz8SXLULTKBmuPw1TxFSNIAeNyu/LPcvnouORSrOgleTifydtAO2KVBy9cQj7id57TheOQ==" saltValue="Bn0AJpXGRYos/DQvKp9L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小田原市</cp:lastModifiedBy>
  <cp:lastPrinted>2019-03-26T00:59:17Z</cp:lastPrinted>
  <dcterms:created xsi:type="dcterms:W3CDTF">2019-02-14T02:29:16Z</dcterms:created>
  <dcterms:modified xsi:type="dcterms:W3CDTF">2019-11-12T00:40:51Z</dcterms:modified>
  <cp:category/>
</cp:coreProperties>
</file>