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2116\Downloads\"/>
    </mc:Choice>
  </mc:AlternateContent>
  <workbookProtection workbookAlgorithmName="SHA-512" workbookHashValue="kCabbJyAk7rRe1Y6tXILdK6kyl9cEjEnsaMCk5AtlefTU8hdotkbBbx7tMIYPOxAVuelxajMOipXXlwyzQplfA==" workbookSaltValue="QZJIpn/HBFo/UewOuirW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F85" i="4"/>
  <c r="E85" i="4"/>
  <c r="BB10" i="4"/>
  <c r="AT10" i="4"/>
  <c r="AL10" i="4"/>
  <c r="AD10" i="4"/>
  <c r="P10" i="4"/>
  <c r="I10" i="4"/>
  <c r="B10" i="4"/>
  <c r="AT8" i="4"/>
  <c r="W8" i="4"/>
  <c r="I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<sst xmlns="http://schemas.openxmlformats.org/spreadsheetml/2006/main" count="236" uniqueCount="118">
  <si>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</si>
  <si>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</si>
  <si>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</si>
  <si>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</si>
  <si>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</si>
  <si>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</si>
  <si>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</si>
  <si>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</si>
  <si>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</si>
  <si>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</si>
  <si>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</si>
  <si>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</si>
  <si>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</si>
  <si>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</si>
  <si>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</si>
  <si>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</si>
  <si>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</si>
  <si>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</si>
  <si>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</si>
  <si>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</si>
  <si>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</si>
  <si>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</si>
  <si>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</si>
  <si>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</si>
  <si>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</si>
  <si>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</si>
  <si>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</si>
  <si>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</si>
  <si>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</si>
  <si>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</si>
  <si>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</si>
  <si>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</si>
  <si>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</si>
  <si>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</si>
  <si>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</si>
  <si>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</si>
  <si>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</si>
  <si>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</si>
  <si>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</si>
  <si>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</si>
  <si>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</si>
  <si>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</si>
  <si>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</si>
  <si>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</si>
  <si>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</si>
  <si>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</si>
  <si>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</si>
  <si>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</si>
  <si>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</si>
  <si>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</si>
  <si>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</si>
  <si>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</si>
  <si>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</si>
  <si>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</si>
  <si>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</si>
  <si>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</si>
  <si>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</si>
  <si>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</si>
  <si>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</si>
  <si>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</si>
  <si>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</si>
  <si>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</si>
  <si>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</si>
  <si>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</si>
  <si>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</si>
  <si>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</si>
  <si>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</si>
  <si>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</si>
  <si>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</si>
  <si>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</si>
  <si>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</si>
  <si>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</si>
  <si>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</si>
  <si>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</si>
  <si>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</si>
  <si>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</si>
  <si>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</si>
  <si>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</si>
  <si>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</si>
  <si>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</si>
  <si>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</si>
  <si>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</si>
  <si>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</si>
  <si>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</si>
  <si>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</si>
  <si>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</si>
  <si>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</si>
  <si>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</si>
  <si>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</si>
  <si>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</si>
  <si>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</si>
  <si>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</si>
  <si>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</si>
  <si>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</si>
  <si>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</si>
  <si>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</si>
  <si>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</si>
  <si>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</si>
  <si>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</si>
  <si>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</si>
  <si>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</si>
  <si>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</si>
  <si>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</si>
  <si>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</si>
  <si>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</si>
  <si>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</si>
  <si>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</si>
  <si>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</si>
  <si>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</si>
  <si>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</si>
  <si>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</si>
  <si>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</si>
  <si>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</si>
  <si>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</si>
  <si>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</si>
  <si>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「①経常収支比率」は100%を超えているものの、人口や水需要の減少に伴う使用料収入の減少などが見込まれることから、引き続き、民間活力の導入等経営の効率化に努めていきます。
　「③流動比率」は、年々上昇している状況にありますが、老朽管渠の維持管理に係る負担増や人口減少等の水需要の減など決して楽観視できる状況にないことから、引き続きバランスを保てるよう努めていきます。
　「④企業債残高対事業規模比率」は、計画的に整備・投資を行うことにより企業債の借入を企業債元金償還金とのバランスに常に配慮して行っていることなどから、類似団体平均等よりも低い状況です。
　「⑤経費回収率」は依然として100%を下回っていますが、今後、流域下水道維持管理費負担金の増など汚水処理経費の増も想定されうることから、引き続き効率的な事業運営を行っていきます。
　「⑥汚水処理原価」は類似団体平均及び全国平均よりも高い状況にありますが、これは不明水割合が高く年間有収水量が減少していることなどが要因であると考えられます。管路の更生工事等引き続き不明水対策等への取り組みを行っていきます。
　なお、汚水処理費用のうち、流域下水道事業に係る経費については今後も増額が見込まれており、当市単独での状況改善は難しいと考えられます。</t>
    <rPh sb="96" eb="98">
      <t>ネンネン</t>
    </rPh>
    <rPh sb="98" eb="100">
      <t>ジョウショウ</t>
    </rPh>
    <rPh sb="104" eb="106">
      <t>ジョウキョウ</t>
    </rPh>
    <rPh sb="113" eb="115">
      <t>ロウキュウ</t>
    </rPh>
    <rPh sb="115" eb="117">
      <t>カンキョ</t>
    </rPh>
    <rPh sb="118" eb="120">
      <t>イジ</t>
    </rPh>
    <rPh sb="120" eb="122">
      <t>カンリ</t>
    </rPh>
    <rPh sb="123" eb="124">
      <t>カカ</t>
    </rPh>
    <rPh sb="125" eb="128">
      <t>フタンゾウ</t>
    </rPh>
    <rPh sb="129" eb="131">
      <t>ジンコウ</t>
    </rPh>
    <rPh sb="131" eb="133">
      <t>ゲンショウ</t>
    </rPh>
    <rPh sb="133" eb="134">
      <t>トウ</t>
    </rPh>
    <rPh sb="135" eb="136">
      <t>ミズ</t>
    </rPh>
    <rPh sb="136" eb="138">
      <t>ジュヨウ</t>
    </rPh>
    <rPh sb="139" eb="140">
      <t>ゲン</t>
    </rPh>
    <rPh sb="142" eb="143">
      <t>ケッ</t>
    </rPh>
    <rPh sb="145" eb="147">
      <t>ラッカン</t>
    </rPh>
    <rPh sb="147" eb="148">
      <t>シ</t>
    </rPh>
    <rPh sb="151" eb="153">
      <t>ジョウキョウ</t>
    </rPh>
    <rPh sb="161" eb="162">
      <t>ヒ</t>
    </rPh>
    <rPh sb="163" eb="164">
      <t>ツヅ</t>
    </rPh>
    <rPh sb="170" eb="171">
      <t>タモ</t>
    </rPh>
    <rPh sb="175" eb="176">
      <t>ツト</t>
    </rPh>
    <rPh sb="309" eb="311">
      <t>リュウイキ</t>
    </rPh>
    <rPh sb="311" eb="314">
      <t>ゲスイドウ</t>
    </rPh>
    <rPh sb="314" eb="316">
      <t>イジ</t>
    </rPh>
    <rPh sb="316" eb="319">
      <t>カンリヒ</t>
    </rPh>
    <rPh sb="319" eb="322">
      <t>フタンキン</t>
    </rPh>
    <rPh sb="323" eb="324">
      <t>ゾウ</t>
    </rPh>
    <rPh sb="326" eb="328">
      <t>オスイ</t>
    </rPh>
    <rPh sb="328" eb="330">
      <t>ショリ</t>
    </rPh>
    <rPh sb="330" eb="332">
      <t>ケイヒ</t>
    </rPh>
    <rPh sb="333" eb="334">
      <t>ゾウ</t>
    </rPh>
    <rPh sb="335" eb="337">
      <t>ソウテイ</t>
    </rPh>
    <rPh sb="346" eb="347">
      <t>ヒ</t>
    </rPh>
    <rPh sb="348" eb="349">
      <t>ツヅ</t>
    </rPh>
    <rPh sb="359" eb="360">
      <t>オコナ</t>
    </rPh>
    <rPh sb="447" eb="449">
      <t>カンロ</t>
    </rPh>
    <rPh sb="450" eb="452">
      <t>コウセイ</t>
    </rPh>
    <rPh sb="452" eb="454">
      <t>コウジ</t>
    </rPh>
    <rPh sb="454" eb="455">
      <t>トウ</t>
    </rPh>
    <rPh sb="455" eb="456">
      <t>ヒ</t>
    </rPh>
    <rPh sb="457" eb="458">
      <t>ツヅ</t>
    </rPh>
    <rPh sb="472" eb="473">
      <t>オコナ</t>
    </rPh>
    <phoneticPr fontId="4"/>
  </si>
  <si>
    <r>
      <t>　老朽管渠の増加や人口減少の進展等下水道事業を取り巻く環境は厳しさを増す一方ですが、持続可能な下水道事業運営を行うため、民間のノウハウを活用した管路の維持管理を行うなど、経営効率化・健全化に努め、経営基盤の強化を一層、図ってまいります。また、令和２年度の経営戦略改定を機に、令和３年度以降、毎年多角的な経営シミュレートを行うとともに、中長期的に経営面に影響しそうな投資や事業を組織内で共有し、早期に情報を把握、その在り方を経営部門が深く入り込んで議論することにより、より効率的な投資・事業の在り方を模索することとしています。
　今後も投資の主軸となるストックマネジメント計画に基づき、下水道施設を計画的かつ効率的に管理し、事業費の平準化にも配慮しながら、施設全体の効率的・安定的な維持管理及び改築・更新に努めてまいります。
※平成28年</t>
    </r>
    <r>
      <rPr>
        <sz val="11"/>
        <color rgb="FFFF0000"/>
        <rFont val="ＭＳ ゴシック"/>
        <family val="3"/>
        <charset val="128"/>
      </rPr>
      <t>４</t>
    </r>
    <r>
      <rPr>
        <sz val="11"/>
        <color theme="1"/>
        <rFont val="ＭＳ ゴシック"/>
        <family val="3"/>
        <charset val="128"/>
      </rPr>
      <t>月から地方公営企業法を一部適用したため、平成27年度以前のデータはありません。</t>
    </r>
    <rPh sb="1" eb="3">
      <t>ロウキュウ</t>
    </rPh>
    <rPh sb="3" eb="5">
      <t>カンキョ</t>
    </rPh>
    <rPh sb="6" eb="8">
      <t>ゾウカ</t>
    </rPh>
    <rPh sb="9" eb="11">
      <t>ジンコウ</t>
    </rPh>
    <rPh sb="11" eb="13">
      <t>ゲンショウ</t>
    </rPh>
    <rPh sb="14" eb="16">
      <t>シンテン</t>
    </rPh>
    <rPh sb="16" eb="17">
      <t>トウ</t>
    </rPh>
    <rPh sb="17" eb="20">
      <t>ゲスイドウ</t>
    </rPh>
    <rPh sb="20" eb="22">
      <t>ジギョウ</t>
    </rPh>
    <rPh sb="23" eb="24">
      <t>ト</t>
    </rPh>
    <rPh sb="25" eb="26">
      <t>マ</t>
    </rPh>
    <rPh sb="27" eb="29">
      <t>カンキョウ</t>
    </rPh>
    <rPh sb="30" eb="31">
      <t>キビ</t>
    </rPh>
    <rPh sb="34" eb="35">
      <t>マ</t>
    </rPh>
    <rPh sb="36" eb="38">
      <t>イッポウ</t>
    </rPh>
    <rPh sb="68" eb="70">
      <t>カツヨウ</t>
    </rPh>
    <rPh sb="72" eb="74">
      <t>カンロ</t>
    </rPh>
    <rPh sb="75" eb="77">
      <t>イジ</t>
    </rPh>
    <rPh sb="77" eb="79">
      <t>カンリ</t>
    </rPh>
    <rPh sb="80" eb="81">
      <t>オコナ</t>
    </rPh>
    <rPh sb="106" eb="108">
      <t>イッソウ</t>
    </rPh>
    <rPh sb="121" eb="123">
      <t>レイワ</t>
    </rPh>
    <rPh sb="124" eb="126">
      <t>ネンド</t>
    </rPh>
    <rPh sb="127" eb="129">
      <t>ケイエイ</t>
    </rPh>
    <rPh sb="129" eb="131">
      <t>センリャク</t>
    </rPh>
    <rPh sb="131" eb="133">
      <t>カイテイ</t>
    </rPh>
    <rPh sb="134" eb="135">
      <t>キ</t>
    </rPh>
    <rPh sb="137" eb="139">
      <t>レイワ</t>
    </rPh>
    <rPh sb="140" eb="142">
      <t>ネンド</t>
    </rPh>
    <rPh sb="142" eb="144">
      <t>イコウ</t>
    </rPh>
    <rPh sb="145" eb="147">
      <t>マイネン</t>
    </rPh>
    <rPh sb="147" eb="150">
      <t>タカクテキ</t>
    </rPh>
    <rPh sb="151" eb="153">
      <t>ケイエイ</t>
    </rPh>
    <rPh sb="160" eb="161">
      <t>オコナ</t>
    </rPh>
    <rPh sb="167" eb="171">
      <t>チュウチョウキテキ</t>
    </rPh>
    <rPh sb="172" eb="174">
      <t>ケイエイ</t>
    </rPh>
    <rPh sb="174" eb="175">
      <t>メン</t>
    </rPh>
    <rPh sb="176" eb="178">
      <t>エイキョウ</t>
    </rPh>
    <rPh sb="182" eb="184">
      <t>トウシ</t>
    </rPh>
    <rPh sb="185" eb="187">
      <t>ジギョウ</t>
    </rPh>
    <rPh sb="188" eb="190">
      <t>ソシキ</t>
    </rPh>
    <rPh sb="190" eb="191">
      <t>ナイ</t>
    </rPh>
    <rPh sb="192" eb="194">
      <t>キョウユウ</t>
    </rPh>
    <rPh sb="196" eb="198">
      <t>ソウキ</t>
    </rPh>
    <rPh sb="199" eb="201">
      <t>ジョウホウ</t>
    </rPh>
    <rPh sb="202" eb="204">
      <t>ハアク</t>
    </rPh>
    <rPh sb="207" eb="208">
      <t>ア</t>
    </rPh>
    <rPh sb="209" eb="210">
      <t>カタ</t>
    </rPh>
    <rPh sb="211" eb="213">
      <t>ケイエイ</t>
    </rPh>
    <rPh sb="213" eb="215">
      <t>ブモン</t>
    </rPh>
    <rPh sb="216" eb="217">
      <t>フカ</t>
    </rPh>
    <rPh sb="218" eb="219">
      <t>ハイ</t>
    </rPh>
    <rPh sb="220" eb="221">
      <t>コ</t>
    </rPh>
    <rPh sb="223" eb="225">
      <t>ギロン</t>
    </rPh>
    <rPh sb="235" eb="238">
      <t>コウリツテキ</t>
    </rPh>
    <rPh sb="239" eb="241">
      <t>トウシ</t>
    </rPh>
    <rPh sb="242" eb="244">
      <t>ジギョウ</t>
    </rPh>
    <rPh sb="245" eb="246">
      <t>ア</t>
    </rPh>
    <rPh sb="247" eb="248">
      <t>カタ</t>
    </rPh>
    <rPh sb="249" eb="251">
      <t>モサク</t>
    </rPh>
    <rPh sb="264" eb="266">
      <t>コンゴ</t>
    </rPh>
    <rPh sb="267" eb="269">
      <t>トウシ</t>
    </rPh>
    <rPh sb="270" eb="272">
      <t>シュジク</t>
    </rPh>
    <phoneticPr fontId="4"/>
  </si>
  <si>
    <r>
      <t>　「①有形固定資産減価償却率」について、当市は平成28年度が地方公営企業法の適用初年度（一部適用）であり、平成27年度末までの償却累計額相当分を資産価格から差し引いて法適用初年度当初の取得価格としたことにより、前年度末までの減価償却累計額がないため、非常に低いものとなっています。
　「②管渠老朽化率」は、類似団体平</t>
    </r>
    <r>
      <rPr>
        <sz val="11"/>
        <rFont val="ＭＳ ゴシック"/>
        <family val="3"/>
        <charset val="128"/>
      </rPr>
      <t>均値及び全国平均と比べ上回っており、今後も法定耐用年数を超える管渠の増加スピードに改築更新スピードが追い付かず、老朽管渠は増加し続けることが想定されます。こうした状況を踏まえ、本市では、管路建設投資から更新等の建設改良投資に投資をシフトしています。
　「③管渠改善率」は、類似団体平均値及び全国平均を上回っており、今後もストックマネジメント計画に</t>
    </r>
    <r>
      <rPr>
        <sz val="11"/>
        <color theme="1"/>
        <rFont val="ＭＳ ゴシック"/>
        <family val="3"/>
        <charset val="128"/>
      </rPr>
      <t>基づき、計画的な改築・更新を進めます。</t>
    </r>
    <rPh sb="159" eb="160">
      <t>チ</t>
    </rPh>
    <rPh sb="300" eb="301">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</si>
</sst>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0.13</c:v>
                </c:pt>
                <c:pt idx="1">
                  <c:v>0.27</c:v>
                </c:pt>
                <c:pt idx="2">
                  <c:v>0.14000000000000001</c:v>
                </c:pt>
                <c:pt idx="3">
                  <c:v>0.66</c:v>
                </c:pt>
                <c:pt idx="4">
                  <c:v>0.81</c:v>
                </c:pt>
              </c:numCache>
            </c:numRef>
          </c:val>
          <c:extLst>
            <c:ext xmlns:c16="http://schemas.microsoft.com/office/drawing/2014/chart" uri="{C3380CC4-5D6E-409C-BE32-E72D297353CC}">
              <c16:uniqueId val="{00000000-9E6D-49B2-8F03-FD382F98AC60}"/>
            </c:ext>
          </c:extLst>
        </c:ser>
        <c:dLbls>
          <c:showLegendKey val="0"/>
          <c:showVal val="0"/>
          <c:showCatName val="0"/>
          <c:showSerName val="0"/>
          <c:showPercent val="0"/>
          <c:showBubbleSize val="0"/>
        </c:dLbls>
        <c:gapWidth val="150"/>
        <c:axId val="584016768"/>
        <c:axId val="58401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9E6D-49B2-8F03-FD382F98AC60}"/>
            </c:ext>
          </c:extLst>
        </c:ser>
        <c:dLbls>
          <c:showLegendKey val="0"/>
          <c:showVal val="0"/>
          <c:showCatName val="0"/>
          <c:showSerName val="0"/>
          <c:showPercent val="0"/>
          <c:showBubbleSize val="0"/>
        </c:dLbls>
        <c:marker val="1"/>
        <c:smooth val="0"/>
        <c:axId val="584016768"/>
        <c:axId val="584017160"/>
      </c:lineChart>
      <c:dateAx>
        <c:axId val="584016768"/>
        <c:scaling>
          <c:orientation val="minMax"/>
        </c:scaling>
        <c:delete val="1"/>
        <c:axPos val="b"/>
        <c:numFmt formatCode="&quot;H&quot;yy" sourceLinked="1"/>
        <c:majorTickMark val="none"/>
        <c:minorTickMark val="none"/>
        <c:tickLblPos val="none"/>
        <c:crossAx val="584017160"/>
        <c:crosses val="autoZero"/>
        <c:auto val="1"/>
        <c:lblOffset val="100"/>
        <c:baseTimeUnit val="years"/>
      </c:dateAx>
      <c:valAx>
        <c:axId val="58401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9C-4BBF-944C-371763AD95C7}"/>
            </c:ext>
          </c:extLst>
        </c:ser>
        <c:dLbls>
          <c:showLegendKey val="0"/>
          <c:showVal val="0"/>
          <c:showCatName val="0"/>
          <c:showSerName val="0"/>
          <c:showPercent val="0"/>
          <c:showBubbleSize val="0"/>
        </c:dLbls>
        <c:gapWidth val="150"/>
        <c:axId val="579436816"/>
        <c:axId val="57943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6D9C-4BBF-944C-371763AD95C7}"/>
            </c:ext>
          </c:extLst>
        </c:ser>
        <c:dLbls>
          <c:showLegendKey val="0"/>
          <c:showVal val="0"/>
          <c:showCatName val="0"/>
          <c:showSerName val="0"/>
          <c:showPercent val="0"/>
          <c:showBubbleSize val="0"/>
        </c:dLbls>
        <c:marker val="1"/>
        <c:smooth val="0"/>
        <c:axId val="579436816"/>
        <c:axId val="579433680"/>
      </c:lineChart>
      <c:dateAx>
        <c:axId val="579436816"/>
        <c:scaling>
          <c:orientation val="minMax"/>
        </c:scaling>
        <c:delete val="1"/>
        <c:axPos val="b"/>
        <c:numFmt formatCode="&quot;H&quot;yy" sourceLinked="1"/>
        <c:majorTickMark val="none"/>
        <c:minorTickMark val="none"/>
        <c:tickLblPos val="none"/>
        <c:crossAx val="579433680"/>
        <c:crosses val="autoZero"/>
        <c:auto val="1"/>
        <c:lblOffset val="100"/>
        <c:baseTimeUnit val="years"/>
      </c:dateAx>
      <c:valAx>
        <c:axId val="57943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43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93.24</c:v>
                </c:pt>
                <c:pt idx="1">
                  <c:v>92.75</c:v>
                </c:pt>
                <c:pt idx="2">
                  <c:v>93.55</c:v>
                </c:pt>
                <c:pt idx="3">
                  <c:v>93.72</c:v>
                </c:pt>
                <c:pt idx="4">
                  <c:v>93.83</c:v>
                </c:pt>
              </c:numCache>
            </c:numRef>
          </c:val>
          <c:extLst>
            <c:ext xmlns:c16="http://schemas.microsoft.com/office/drawing/2014/chart" uri="{C3380CC4-5D6E-409C-BE32-E72D297353CC}">
              <c16:uniqueId val="{00000000-F088-4D51-9E99-752EC90287A5}"/>
            </c:ext>
          </c:extLst>
        </c:ser>
        <c:dLbls>
          <c:showLegendKey val="0"/>
          <c:showVal val="0"/>
          <c:showCatName val="0"/>
          <c:showSerName val="0"/>
          <c:showPercent val="0"/>
          <c:showBubbleSize val="0"/>
        </c:dLbls>
        <c:gapWidth val="150"/>
        <c:axId val="579438776"/>
        <c:axId val="63869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F088-4D51-9E99-752EC90287A5}"/>
            </c:ext>
          </c:extLst>
        </c:ser>
        <c:dLbls>
          <c:showLegendKey val="0"/>
          <c:showVal val="0"/>
          <c:showCatName val="0"/>
          <c:showSerName val="0"/>
          <c:showPercent val="0"/>
          <c:showBubbleSize val="0"/>
        </c:dLbls>
        <c:marker val="1"/>
        <c:smooth val="0"/>
        <c:axId val="579438776"/>
        <c:axId val="638699696"/>
      </c:lineChart>
      <c:dateAx>
        <c:axId val="579438776"/>
        <c:scaling>
          <c:orientation val="minMax"/>
        </c:scaling>
        <c:delete val="1"/>
        <c:axPos val="b"/>
        <c:numFmt formatCode="&quot;H&quot;yy" sourceLinked="1"/>
        <c:majorTickMark val="none"/>
        <c:minorTickMark val="none"/>
        <c:tickLblPos val="none"/>
        <c:crossAx val="638699696"/>
        <c:crosses val="autoZero"/>
        <c:auto val="1"/>
        <c:lblOffset val="100"/>
        <c:baseTimeUnit val="years"/>
      </c:dateAx>
      <c:valAx>
        <c:axId val="63869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43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105.73</c:v>
                </c:pt>
                <c:pt idx="1">
                  <c:v>104.15</c:v>
                </c:pt>
                <c:pt idx="2">
                  <c:v>104.42</c:v>
                </c:pt>
                <c:pt idx="3">
                  <c:v>104.22</c:v>
                </c:pt>
                <c:pt idx="4">
                  <c:v>103.4</c:v>
                </c:pt>
              </c:numCache>
            </c:numRef>
          </c:val>
          <c:extLst>
            <c:ext xmlns:c16="http://schemas.microsoft.com/office/drawing/2014/chart" uri="{C3380CC4-5D6E-409C-BE32-E72D297353CC}">
              <c16:uniqueId val="{00000000-68C2-40D8-A31E-F1CA08219A04}"/>
            </c:ext>
          </c:extLst>
        </c:ser>
        <c:dLbls>
          <c:showLegendKey val="0"/>
          <c:showVal val="0"/>
          <c:showCatName val="0"/>
          <c:showSerName val="0"/>
          <c:showPercent val="0"/>
          <c:showBubbleSize val="0"/>
        </c:dLbls>
        <c:gapWidth val="150"/>
        <c:axId val="584022256"/>
        <c:axId val="5840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68C2-40D8-A31E-F1CA08219A04}"/>
            </c:ext>
          </c:extLst>
        </c:ser>
        <c:dLbls>
          <c:showLegendKey val="0"/>
          <c:showVal val="0"/>
          <c:showCatName val="0"/>
          <c:showSerName val="0"/>
          <c:showPercent val="0"/>
          <c:showBubbleSize val="0"/>
        </c:dLbls>
        <c:marker val="1"/>
        <c:smooth val="0"/>
        <c:axId val="584022256"/>
        <c:axId val="584013632"/>
      </c:lineChart>
      <c:dateAx>
        <c:axId val="584022256"/>
        <c:scaling>
          <c:orientation val="minMax"/>
        </c:scaling>
        <c:delete val="1"/>
        <c:axPos val="b"/>
        <c:numFmt formatCode="&quot;H&quot;yy" sourceLinked="1"/>
        <c:majorTickMark val="none"/>
        <c:minorTickMark val="none"/>
        <c:tickLblPos val="none"/>
        <c:crossAx val="584013632"/>
        <c:crosses val="autoZero"/>
        <c:auto val="1"/>
        <c:lblOffset val="100"/>
        <c:baseTimeUnit val="years"/>
      </c:dateAx>
      <c:valAx>
        <c:axId val="5840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2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3.68</c:v>
                </c:pt>
                <c:pt idx="1">
                  <c:v>7.29</c:v>
                </c:pt>
                <c:pt idx="2">
                  <c:v>10.41</c:v>
                </c:pt>
                <c:pt idx="3">
                  <c:v>13.29</c:v>
                </c:pt>
                <c:pt idx="4">
                  <c:v>16.149999999999999</c:v>
                </c:pt>
              </c:numCache>
            </c:numRef>
          </c:val>
          <c:extLst>
            <c:ext xmlns:c16="http://schemas.microsoft.com/office/drawing/2014/chart" uri="{C3380CC4-5D6E-409C-BE32-E72D297353CC}">
              <c16:uniqueId val="{00000000-24DE-46DC-B878-EDC7D38A1514}"/>
            </c:ext>
          </c:extLst>
        </c:ser>
        <c:dLbls>
          <c:showLegendKey val="0"/>
          <c:showVal val="0"/>
          <c:showCatName val="0"/>
          <c:showSerName val="0"/>
          <c:showPercent val="0"/>
          <c:showBubbleSize val="0"/>
        </c:dLbls>
        <c:gapWidth val="150"/>
        <c:axId val="584017552"/>
        <c:axId val="58401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24DE-46DC-B878-EDC7D38A1514}"/>
            </c:ext>
          </c:extLst>
        </c:ser>
        <c:dLbls>
          <c:showLegendKey val="0"/>
          <c:showVal val="0"/>
          <c:showCatName val="0"/>
          <c:showSerName val="0"/>
          <c:showPercent val="0"/>
          <c:showBubbleSize val="0"/>
        </c:dLbls>
        <c:marker val="1"/>
        <c:smooth val="0"/>
        <c:axId val="584017552"/>
        <c:axId val="584018728"/>
      </c:lineChart>
      <c:dateAx>
        <c:axId val="584017552"/>
        <c:scaling>
          <c:orientation val="minMax"/>
        </c:scaling>
        <c:delete val="1"/>
        <c:axPos val="b"/>
        <c:numFmt formatCode="&quot;H&quot;yy" sourceLinked="1"/>
        <c:majorTickMark val="none"/>
        <c:minorTickMark val="none"/>
        <c:tickLblPos val="none"/>
        <c:crossAx val="584018728"/>
        <c:crosses val="autoZero"/>
        <c:auto val="1"/>
        <c:lblOffset val="100"/>
        <c:baseTimeUnit val="years"/>
      </c:dateAx>
      <c:valAx>
        <c:axId val="58401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1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4.68</c:v>
                </c:pt>
                <c:pt idx="1">
                  <c:v>5.89</c:v>
                </c:pt>
                <c:pt idx="2">
                  <c:v>7.84</c:v>
                </c:pt>
                <c:pt idx="3">
                  <c:v>8.8800000000000008</c:v>
                </c:pt>
                <c:pt idx="4">
                  <c:v>9.9600000000000009</c:v>
                </c:pt>
              </c:numCache>
            </c:numRef>
          </c:val>
          <c:extLst>
            <c:ext xmlns:c16="http://schemas.microsoft.com/office/drawing/2014/chart" uri="{C3380CC4-5D6E-409C-BE32-E72D297353CC}">
              <c16:uniqueId val="{00000000-535E-4448-9246-5E03360015C4}"/>
            </c:ext>
          </c:extLst>
        </c:ser>
        <c:dLbls>
          <c:showLegendKey val="0"/>
          <c:showVal val="0"/>
          <c:showCatName val="0"/>
          <c:showSerName val="0"/>
          <c:showPercent val="0"/>
          <c:showBubbleSize val="0"/>
        </c:dLbls>
        <c:gapWidth val="150"/>
        <c:axId val="584024608"/>
        <c:axId val="58401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535E-4448-9246-5E03360015C4}"/>
            </c:ext>
          </c:extLst>
        </c:ser>
        <c:dLbls>
          <c:showLegendKey val="0"/>
          <c:showVal val="0"/>
          <c:showCatName val="0"/>
          <c:showSerName val="0"/>
          <c:showPercent val="0"/>
          <c:showBubbleSize val="0"/>
        </c:dLbls>
        <c:marker val="1"/>
        <c:smooth val="0"/>
        <c:axId val="584024608"/>
        <c:axId val="584015592"/>
      </c:lineChart>
      <c:dateAx>
        <c:axId val="584024608"/>
        <c:scaling>
          <c:orientation val="minMax"/>
        </c:scaling>
        <c:delete val="1"/>
        <c:axPos val="b"/>
        <c:numFmt formatCode="&quot;H&quot;yy" sourceLinked="1"/>
        <c:majorTickMark val="none"/>
        <c:minorTickMark val="none"/>
        <c:tickLblPos val="none"/>
        <c:crossAx val="584015592"/>
        <c:crosses val="autoZero"/>
        <c:auto val="1"/>
        <c:lblOffset val="100"/>
        <c:baseTimeUnit val="years"/>
      </c:dateAx>
      <c:valAx>
        <c:axId val="58401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2C-44DE-A391-FD3F60B712F2}"/>
            </c:ext>
          </c:extLst>
        </c:ser>
        <c:dLbls>
          <c:showLegendKey val="0"/>
          <c:showVal val="0"/>
          <c:showCatName val="0"/>
          <c:showSerName val="0"/>
          <c:showPercent val="0"/>
          <c:showBubbleSize val="0"/>
        </c:dLbls>
        <c:gapWidth val="150"/>
        <c:axId val="584027352"/>
        <c:axId val="58402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0E2C-44DE-A391-FD3F60B712F2}"/>
            </c:ext>
          </c:extLst>
        </c:ser>
        <c:dLbls>
          <c:showLegendKey val="0"/>
          <c:showVal val="0"/>
          <c:showCatName val="0"/>
          <c:showSerName val="0"/>
          <c:showPercent val="0"/>
          <c:showBubbleSize val="0"/>
        </c:dLbls>
        <c:marker val="1"/>
        <c:smooth val="0"/>
        <c:axId val="584027352"/>
        <c:axId val="584025392"/>
      </c:lineChart>
      <c:dateAx>
        <c:axId val="584027352"/>
        <c:scaling>
          <c:orientation val="minMax"/>
        </c:scaling>
        <c:delete val="1"/>
        <c:axPos val="b"/>
        <c:numFmt formatCode="&quot;H&quot;yy" sourceLinked="1"/>
        <c:majorTickMark val="none"/>
        <c:minorTickMark val="none"/>
        <c:tickLblPos val="none"/>
        <c:crossAx val="584025392"/>
        <c:crosses val="autoZero"/>
        <c:auto val="1"/>
        <c:lblOffset val="100"/>
        <c:baseTimeUnit val="years"/>
      </c:dateAx>
      <c:valAx>
        <c:axId val="58402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2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42.06</c:v>
                </c:pt>
                <c:pt idx="1">
                  <c:v>47.55</c:v>
                </c:pt>
                <c:pt idx="2">
                  <c:v>59.06</c:v>
                </c:pt>
                <c:pt idx="3">
                  <c:v>70.099999999999994</c:v>
                </c:pt>
                <c:pt idx="4">
                  <c:v>82.84</c:v>
                </c:pt>
              </c:numCache>
            </c:numRef>
          </c:val>
          <c:extLst>
            <c:ext xmlns:c16="http://schemas.microsoft.com/office/drawing/2014/chart" uri="{C3380CC4-5D6E-409C-BE32-E72D297353CC}">
              <c16:uniqueId val="{00000000-5EED-475B-85EE-CE1AAB995818}"/>
            </c:ext>
          </c:extLst>
        </c:ser>
        <c:dLbls>
          <c:showLegendKey val="0"/>
          <c:showVal val="0"/>
          <c:showCatName val="0"/>
          <c:showSerName val="0"/>
          <c:showPercent val="0"/>
          <c:showBubbleSize val="0"/>
        </c:dLbls>
        <c:gapWidth val="150"/>
        <c:axId val="584026568"/>
        <c:axId val="58402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5EED-475B-85EE-CE1AAB995818}"/>
            </c:ext>
          </c:extLst>
        </c:ser>
        <c:dLbls>
          <c:showLegendKey val="0"/>
          <c:showVal val="0"/>
          <c:showCatName val="0"/>
          <c:showSerName val="0"/>
          <c:showPercent val="0"/>
          <c:showBubbleSize val="0"/>
        </c:dLbls>
        <c:marker val="1"/>
        <c:smooth val="0"/>
        <c:axId val="584026568"/>
        <c:axId val="584026960"/>
      </c:lineChart>
      <c:dateAx>
        <c:axId val="584026568"/>
        <c:scaling>
          <c:orientation val="minMax"/>
        </c:scaling>
        <c:delete val="1"/>
        <c:axPos val="b"/>
        <c:numFmt formatCode="&quot;H&quot;yy" sourceLinked="1"/>
        <c:majorTickMark val="none"/>
        <c:minorTickMark val="none"/>
        <c:tickLblPos val="none"/>
        <c:crossAx val="584026960"/>
        <c:crosses val="autoZero"/>
        <c:auto val="1"/>
        <c:lblOffset val="100"/>
        <c:baseTimeUnit val="years"/>
      </c:dateAx>
      <c:valAx>
        <c:axId val="58402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2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581.20000000000005</c:v>
                </c:pt>
                <c:pt idx="1">
                  <c:v>551.49</c:v>
                </c:pt>
                <c:pt idx="2">
                  <c:v>514.82000000000005</c:v>
                </c:pt>
                <c:pt idx="3">
                  <c:v>463.77</c:v>
                </c:pt>
                <c:pt idx="4">
                  <c:v>476.68</c:v>
                </c:pt>
              </c:numCache>
            </c:numRef>
          </c:val>
          <c:extLst>
            <c:ext xmlns:c16="http://schemas.microsoft.com/office/drawing/2014/chart" uri="{C3380CC4-5D6E-409C-BE32-E72D297353CC}">
              <c16:uniqueId val="{00000000-5477-4080-A6C3-AFB8331F60D6}"/>
            </c:ext>
          </c:extLst>
        </c:ser>
        <c:dLbls>
          <c:showLegendKey val="0"/>
          <c:showVal val="0"/>
          <c:showCatName val="0"/>
          <c:showSerName val="0"/>
          <c:showPercent val="0"/>
          <c:showBubbleSize val="0"/>
        </c:dLbls>
        <c:gapWidth val="150"/>
        <c:axId val="579434856"/>
        <c:axId val="57943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5477-4080-A6C3-AFB8331F60D6}"/>
            </c:ext>
          </c:extLst>
        </c:ser>
        <c:dLbls>
          <c:showLegendKey val="0"/>
          <c:showVal val="0"/>
          <c:showCatName val="0"/>
          <c:showSerName val="0"/>
          <c:showPercent val="0"/>
          <c:showBubbleSize val="0"/>
        </c:dLbls>
        <c:marker val="1"/>
        <c:smooth val="0"/>
        <c:axId val="579434856"/>
        <c:axId val="579438384"/>
      </c:lineChart>
      <c:dateAx>
        <c:axId val="579434856"/>
        <c:scaling>
          <c:orientation val="minMax"/>
        </c:scaling>
        <c:delete val="1"/>
        <c:axPos val="b"/>
        <c:numFmt formatCode="&quot;H&quot;yy" sourceLinked="1"/>
        <c:majorTickMark val="none"/>
        <c:minorTickMark val="none"/>
        <c:tickLblPos val="none"/>
        <c:crossAx val="579438384"/>
        <c:crosses val="autoZero"/>
        <c:auto val="1"/>
        <c:lblOffset val="100"/>
        <c:baseTimeUnit val="years"/>
      </c:dateAx>
      <c:valAx>
        <c:axId val="57943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43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97.06</c:v>
                </c:pt>
                <c:pt idx="1">
                  <c:v>95.53</c:v>
                </c:pt>
                <c:pt idx="2">
                  <c:v>96.37</c:v>
                </c:pt>
                <c:pt idx="3">
                  <c:v>97</c:v>
                </c:pt>
                <c:pt idx="4">
                  <c:v>95.51</c:v>
                </c:pt>
              </c:numCache>
            </c:numRef>
          </c:val>
          <c:extLst>
            <c:ext xmlns:c16="http://schemas.microsoft.com/office/drawing/2014/chart" uri="{C3380CC4-5D6E-409C-BE32-E72D297353CC}">
              <c16:uniqueId val="{00000000-4F60-4EF7-BC6C-EECC3AEF686B}"/>
            </c:ext>
          </c:extLst>
        </c:ser>
        <c:dLbls>
          <c:showLegendKey val="0"/>
          <c:showVal val="0"/>
          <c:showCatName val="0"/>
          <c:showSerName val="0"/>
          <c:showPercent val="0"/>
          <c:showBubbleSize val="0"/>
        </c:dLbls>
        <c:gapWidth val="150"/>
        <c:axId val="579434072"/>
        <c:axId val="57944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4F60-4EF7-BC6C-EECC3AEF686B}"/>
            </c:ext>
          </c:extLst>
        </c:ser>
        <c:dLbls>
          <c:showLegendKey val="0"/>
          <c:showVal val="0"/>
          <c:showCatName val="0"/>
          <c:showSerName val="0"/>
          <c:showPercent val="0"/>
          <c:showBubbleSize val="0"/>
        </c:dLbls>
        <c:marker val="1"/>
        <c:smooth val="0"/>
        <c:axId val="579434072"/>
        <c:axId val="579440344"/>
      </c:lineChart>
      <c:dateAx>
        <c:axId val="579434072"/>
        <c:scaling>
          <c:orientation val="minMax"/>
        </c:scaling>
        <c:delete val="1"/>
        <c:axPos val="b"/>
        <c:numFmt formatCode="&quot;H&quot;yy" sourceLinked="1"/>
        <c:majorTickMark val="none"/>
        <c:minorTickMark val="none"/>
        <c:tickLblPos val="none"/>
        <c:crossAx val="579440344"/>
        <c:crosses val="autoZero"/>
        <c:auto val="1"/>
        <c:lblOffset val="100"/>
        <c:baseTimeUnit val="years"/>
      </c:dateAx>
      <c:valAx>
        <c:axId val="57944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43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175.45</c:v>
                </c:pt>
                <c:pt idx="1">
                  <c:v>176.38</c:v>
                </c:pt>
                <c:pt idx="2">
                  <c:v>175.03</c:v>
                </c:pt>
                <c:pt idx="3">
                  <c:v>173.73</c:v>
                </c:pt>
                <c:pt idx="4">
                  <c:v>174.23</c:v>
                </c:pt>
              </c:numCache>
            </c:numRef>
          </c:val>
          <c:extLst>
            <c:ext xmlns:c16="http://schemas.microsoft.com/office/drawing/2014/chart" uri="{C3380CC4-5D6E-409C-BE32-E72D297353CC}">
              <c16:uniqueId val="{00000000-8353-4B4B-A780-6709C59F909A}"/>
            </c:ext>
          </c:extLst>
        </c:ser>
        <c:dLbls>
          <c:showLegendKey val="0"/>
          <c:showVal val="0"/>
          <c:showCatName val="0"/>
          <c:showSerName val="0"/>
          <c:showPercent val="0"/>
          <c:showBubbleSize val="0"/>
        </c:dLbls>
        <c:gapWidth val="150"/>
        <c:axId val="579436032"/>
        <c:axId val="57943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8353-4B4B-A780-6709C59F909A}"/>
            </c:ext>
          </c:extLst>
        </c:ser>
        <c:dLbls>
          <c:showLegendKey val="0"/>
          <c:showVal val="0"/>
          <c:showCatName val="0"/>
          <c:showSerName val="0"/>
          <c:showPercent val="0"/>
          <c:showBubbleSize val="0"/>
        </c:dLbls>
        <c:marker val="1"/>
        <c:smooth val="0"/>
        <c:axId val="579436032"/>
        <c:axId val="579436424"/>
      </c:lineChart>
      <c:dateAx>
        <c:axId val="579436032"/>
        <c:scaling>
          <c:orientation val="minMax"/>
        </c:scaling>
        <c:delete val="1"/>
        <c:axPos val="b"/>
        <c:numFmt formatCode="&quot;H&quot;yy" sourceLinked="1"/>
        <c:majorTickMark val="none"/>
        <c:minorTickMark val="none"/>
        <c:tickLblPos val="none"/>
        <c:crossAx val="579436424"/>
        <c:crosses val="autoZero"/>
        <c:auto val="1"/>
        <c:lblOffset val="100"/>
        <c:baseTimeUnit val="years"/>
      </c:dateAx>
      <c:valAx>
        <c:axId val="57943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4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小田原市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189425</v>
      </c>
      <c r="AM8" s="51"/>
      <c r="AN8" s="51"/>
      <c r="AO8" s="51"/>
      <c r="AP8" s="51"/>
      <c r="AQ8" s="51"/>
      <c r="AR8" s="51"/>
      <c r="AS8" s="51"/>
      <c r="AT8" s="46">
        <f>データ!T6</f>
        <v>113.6</v>
      </c>
      <c r="AU8" s="46"/>
      <c r="AV8" s="46"/>
      <c r="AW8" s="46"/>
      <c r="AX8" s="46"/>
      <c r="AY8" s="46"/>
      <c r="AZ8" s="46"/>
      <c r="BA8" s="46"/>
      <c r="BB8" s="46">
        <f>データ!U6</f>
        <v>1667.47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55.73</v>
      </c>
      <c r="J10" s="46"/>
      <c r="K10" s="46"/>
      <c r="L10" s="46"/>
      <c r="M10" s="46"/>
      <c r="N10" s="46"/>
      <c r="O10" s="46"/>
      <c r="P10" s="46">
        <f>データ!P6</f>
        <v>83.08</v>
      </c>
      <c r="Q10" s="46"/>
      <c r="R10" s="46"/>
      <c r="S10" s="46"/>
      <c r="T10" s="46"/>
      <c r="U10" s="46"/>
      <c r="V10" s="46"/>
      <c r="W10" s="46">
        <f>データ!Q6</f>
        <v>70.34</v>
      </c>
      <c r="X10" s="46"/>
      <c r="Y10" s="46"/>
      <c r="Z10" s="46"/>
      <c r="AA10" s="46"/>
      <c r="AB10" s="46"/>
      <c r="AC10" s="46"/>
      <c r="AD10" s="51">
        <f>データ!R6</f>
        <v>2636</v>
      </c>
      <c r="AE10" s="51"/>
      <c r="AF10" s="51"/>
      <c r="AG10" s="51"/>
      <c r="AH10" s="51"/>
      <c r="AI10" s="51"/>
      <c r="AJ10" s="51"/>
      <c r="AK10" s="2"/>
      <c r="AL10" s="51">
        <f>データ!V6</f>
        <v>157100</v>
      </c>
      <c r="AM10" s="51"/>
      <c r="AN10" s="51"/>
      <c r="AO10" s="51"/>
      <c r="AP10" s="51"/>
      <c r="AQ10" s="51"/>
      <c r="AR10" s="51"/>
      <c r="AS10" s="51"/>
      <c r="AT10" s="46">
        <f>データ!W6</f>
        <v>25.47</v>
      </c>
      <c r="AU10" s="46"/>
      <c r="AV10" s="46"/>
      <c r="AW10" s="46"/>
      <c r="AX10" s="46"/>
      <c r="AY10" s="46"/>
      <c r="AZ10" s="46"/>
      <c r="BA10" s="46"/>
      <c r="BB10" s="46">
        <f>データ!X6</f>
        <v>6168.04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zxwVUN1MRCoVcfiKzWZ3u/K5lT4Q/cs3IfZs2fDTEkBRE6jYQVydXXXdhhmxvGwHeLKifaRNy28TPPJ2zA3GA==" saltValue="bwPZInPuRimFx9f/cnlE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25" right="0.25" top="0.75" bottom="0.75" header="0.3" footer="0.3"/>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142069</v>
      </c>
      <c r="D6" s="33">
        <f t="shared" si="3"/>
        <v>46</v>
      </c>
      <c r="E6" s="33">
        <f t="shared" si="3"/>
        <v>17</v>
      </c>
      <c r="F6" s="33">
        <f t="shared" si="3"/>
        <v>1</v>
      </c>
      <c r="G6" s="33">
        <f t="shared" si="3"/>
        <v>0</v>
      </c>
      <c r="H6" s="33" t="str">
        <f t="shared" si="3"/>
        <v>神奈川県　小田原市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55.73</v>
      </c>
      <c r="P6" s="34">
        <f t="shared" si="3"/>
        <v>83.08</v>
      </c>
      <c r="Q6" s="34">
        <f t="shared" si="3"/>
        <v>70.34</v>
      </c>
      <c r="R6" s="34">
        <f t="shared" si="3"/>
        <v>2636</v>
      </c>
      <c r="S6" s="34">
        <f t="shared" si="3"/>
        <v>189425</v>
      </c>
      <c r="T6" s="34">
        <f t="shared" si="3"/>
        <v>113.6</v>
      </c>
      <c r="U6" s="34">
        <f t="shared" si="3"/>
        <v>1667.47</v>
      </c>
      <c r="V6" s="34">
        <f t="shared" si="3"/>
        <v>157100</v>
      </c>
      <c r="W6" s="34">
        <f t="shared" si="3"/>
        <v>25.47</v>
      </c>
      <c r="X6" s="34">
        <f t="shared" si="3"/>
        <v>6168.04</v>
      </c>
      <c r="Y6" s="35">
        <f>IF(Y7="",NA(),Y7)</f>
        <v>105.73</v>
      </c>
      <c r="Z6" s="35">
        <f t="shared" ref="Z6:AH6" si="4">IF(Z7="",NA(),Z7)</f>
        <v>104.15</v>
      </c>
      <c r="AA6" s="35">
        <f t="shared" si="4"/>
        <v>104.42</v>
      </c>
      <c r="AB6" s="35">
        <f t="shared" si="4"/>
        <v>104.22</v>
      </c>
      <c r="AC6" s="35">
        <f t="shared" si="4"/>
        <v>103.4</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42.06</v>
      </c>
      <c r="AV6" s="35">
        <f t="shared" ref="AV6:BD6" si="6">IF(AV7="",NA(),AV7)</f>
        <v>47.55</v>
      </c>
      <c r="AW6" s="35">
        <f t="shared" si="6"/>
        <v>59.06</v>
      </c>
      <c r="AX6" s="35">
        <f t="shared" si="6"/>
        <v>70.099999999999994</v>
      </c>
      <c r="AY6" s="35">
        <f t="shared" si="6"/>
        <v>82.84</v>
      </c>
      <c r="AZ6" s="35">
        <f t="shared" si="6"/>
        <v>54.03</v>
      </c>
      <c r="BA6" s="35">
        <f t="shared" si="6"/>
        <v>65.83</v>
      </c>
      <c r="BB6" s="35">
        <f t="shared" si="6"/>
        <v>72.22</v>
      </c>
      <c r="BC6" s="35">
        <f t="shared" si="6"/>
        <v>73.02</v>
      </c>
      <c r="BD6" s="35">
        <f t="shared" si="6"/>
        <v>72.930000000000007</v>
      </c>
      <c r="BE6" s="34" t="str">
        <f>IF(BE7="","",IF(BE7="-","【-】","【"&amp;SUBSTITUTE(TEXT(BE7,"#,##0.00"),"-","△")&amp;"】"))</f>
        <v>【67.52】</v>
      </c>
      <c r="BF6" s="35">
        <f>IF(BF7="",NA(),BF7)</f>
        <v>581.20000000000005</v>
      </c>
      <c r="BG6" s="35">
        <f t="shared" ref="BG6:BO6" si="7">IF(BG7="",NA(),BG7)</f>
        <v>551.49</v>
      </c>
      <c r="BH6" s="35">
        <f t="shared" si="7"/>
        <v>514.82000000000005</v>
      </c>
      <c r="BI6" s="35">
        <f t="shared" si="7"/>
        <v>463.77</v>
      </c>
      <c r="BJ6" s="35">
        <f t="shared" si="7"/>
        <v>476.68</v>
      </c>
      <c r="BK6" s="35">
        <f t="shared" si="7"/>
        <v>802.49</v>
      </c>
      <c r="BL6" s="35">
        <f t="shared" si="7"/>
        <v>805.14</v>
      </c>
      <c r="BM6" s="35">
        <f t="shared" si="7"/>
        <v>730.93</v>
      </c>
      <c r="BN6" s="35">
        <f t="shared" si="7"/>
        <v>708.89</v>
      </c>
      <c r="BO6" s="35">
        <f t="shared" si="7"/>
        <v>730.52</v>
      </c>
      <c r="BP6" s="34" t="str">
        <f>IF(BP7="","",IF(BP7="-","【-】","【"&amp;SUBSTITUTE(TEXT(BP7,"#,##0.00"),"-","△")&amp;"】"))</f>
        <v>【705.21】</v>
      </c>
      <c r="BQ6" s="35">
        <f>IF(BQ7="",NA(),BQ7)</f>
        <v>97.06</v>
      </c>
      <c r="BR6" s="35">
        <f t="shared" ref="BR6:BZ6" si="8">IF(BR7="",NA(),BR7)</f>
        <v>95.53</v>
      </c>
      <c r="BS6" s="35">
        <f t="shared" si="8"/>
        <v>96.37</v>
      </c>
      <c r="BT6" s="35">
        <f t="shared" si="8"/>
        <v>97</v>
      </c>
      <c r="BU6" s="35">
        <f t="shared" si="8"/>
        <v>95.51</v>
      </c>
      <c r="BV6" s="35">
        <f t="shared" si="8"/>
        <v>103.18</v>
      </c>
      <c r="BW6" s="35">
        <f t="shared" si="8"/>
        <v>100.22</v>
      </c>
      <c r="BX6" s="35">
        <f t="shared" si="8"/>
        <v>98.09</v>
      </c>
      <c r="BY6" s="35">
        <f t="shared" si="8"/>
        <v>97.91</v>
      </c>
      <c r="BZ6" s="35">
        <f t="shared" si="8"/>
        <v>98.61</v>
      </c>
      <c r="CA6" s="34" t="str">
        <f>IF(CA7="","",IF(CA7="-","【-】","【"&amp;SUBSTITUTE(TEXT(CA7,"#,##0.00"),"-","△")&amp;"】"))</f>
        <v>【98.96】</v>
      </c>
      <c r="CB6" s="35">
        <f>IF(CB7="",NA(),CB7)</f>
        <v>175.45</v>
      </c>
      <c r="CC6" s="35">
        <f t="shared" ref="CC6:CK6" si="9">IF(CC7="",NA(),CC7)</f>
        <v>176.38</v>
      </c>
      <c r="CD6" s="35">
        <f t="shared" si="9"/>
        <v>175.03</v>
      </c>
      <c r="CE6" s="35">
        <f t="shared" si="9"/>
        <v>173.73</v>
      </c>
      <c r="CF6" s="35">
        <f t="shared" si="9"/>
        <v>174.23</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63.26</v>
      </c>
      <c r="CS6" s="35">
        <f t="shared" si="10"/>
        <v>61.54</v>
      </c>
      <c r="CT6" s="35">
        <f t="shared" si="10"/>
        <v>61.93</v>
      </c>
      <c r="CU6" s="35">
        <f t="shared" si="10"/>
        <v>61.32</v>
      </c>
      <c r="CV6" s="35">
        <f t="shared" si="10"/>
        <v>61.7</v>
      </c>
      <c r="CW6" s="34" t="str">
        <f>IF(CW7="","",IF(CW7="-","【-】","【"&amp;SUBSTITUTE(TEXT(CW7,"#,##0.00"),"-","△")&amp;"】"))</f>
        <v>【59.57】</v>
      </c>
      <c r="CX6" s="35">
        <f>IF(CX7="",NA(),CX7)</f>
        <v>93.24</v>
      </c>
      <c r="CY6" s="35">
        <f t="shared" ref="CY6:DG6" si="11">IF(CY7="",NA(),CY7)</f>
        <v>92.75</v>
      </c>
      <c r="CZ6" s="35">
        <f t="shared" si="11"/>
        <v>93.55</v>
      </c>
      <c r="DA6" s="35">
        <f t="shared" si="11"/>
        <v>93.72</v>
      </c>
      <c r="DB6" s="35">
        <f t="shared" si="11"/>
        <v>93.83</v>
      </c>
      <c r="DC6" s="35">
        <f t="shared" si="11"/>
        <v>94.07</v>
      </c>
      <c r="DD6" s="35">
        <f t="shared" si="11"/>
        <v>94.13</v>
      </c>
      <c r="DE6" s="35">
        <f t="shared" si="11"/>
        <v>94.45</v>
      </c>
      <c r="DF6" s="35">
        <f t="shared" si="11"/>
        <v>94.58</v>
      </c>
      <c r="DG6" s="35">
        <f t="shared" si="11"/>
        <v>94.56</v>
      </c>
      <c r="DH6" s="34" t="str">
        <f>IF(DH7="","",IF(DH7="-","【-】","【"&amp;SUBSTITUTE(TEXT(DH7,"#,##0.00"),"-","△")&amp;"】"))</f>
        <v>【95.57】</v>
      </c>
      <c r="DI6" s="35">
        <f>IF(DI7="",NA(),DI7)</f>
        <v>3.68</v>
      </c>
      <c r="DJ6" s="35">
        <f t="shared" ref="DJ6:DR6" si="12">IF(DJ7="",NA(),DJ7)</f>
        <v>7.29</v>
      </c>
      <c r="DK6" s="35">
        <f t="shared" si="12"/>
        <v>10.41</v>
      </c>
      <c r="DL6" s="35">
        <f t="shared" si="12"/>
        <v>13.29</v>
      </c>
      <c r="DM6" s="35">
        <f t="shared" si="12"/>
        <v>16.149999999999999</v>
      </c>
      <c r="DN6" s="35">
        <f t="shared" si="12"/>
        <v>28.95</v>
      </c>
      <c r="DO6" s="35">
        <f t="shared" si="12"/>
        <v>30.11</v>
      </c>
      <c r="DP6" s="35">
        <f t="shared" si="12"/>
        <v>30.45</v>
      </c>
      <c r="DQ6" s="35">
        <f t="shared" si="12"/>
        <v>31.01</v>
      </c>
      <c r="DR6" s="35">
        <f t="shared" si="12"/>
        <v>28.87</v>
      </c>
      <c r="DS6" s="34" t="str">
        <f>IF(DS7="","",IF(DS7="-","【-】","【"&amp;SUBSTITUTE(TEXT(DS7,"#,##0.00"),"-","△")&amp;"】"))</f>
        <v>【36.52】</v>
      </c>
      <c r="DT6" s="35">
        <f>IF(DT7="",NA(),DT7)</f>
        <v>4.68</v>
      </c>
      <c r="DU6" s="35">
        <f t="shared" ref="DU6:EC6" si="13">IF(DU7="",NA(),DU7)</f>
        <v>5.89</v>
      </c>
      <c r="DV6" s="35">
        <f t="shared" si="13"/>
        <v>7.84</v>
      </c>
      <c r="DW6" s="35">
        <f t="shared" si="13"/>
        <v>8.8800000000000008</v>
      </c>
      <c r="DX6" s="35">
        <f t="shared" si="13"/>
        <v>9.9600000000000009</v>
      </c>
      <c r="DY6" s="35">
        <f t="shared" si="13"/>
        <v>4.07</v>
      </c>
      <c r="DZ6" s="35">
        <f t="shared" si="13"/>
        <v>4.54</v>
      </c>
      <c r="EA6" s="35">
        <f t="shared" si="13"/>
        <v>4.8499999999999996</v>
      </c>
      <c r="EB6" s="35">
        <f t="shared" si="13"/>
        <v>4.95</v>
      </c>
      <c r="EC6" s="35">
        <f t="shared" si="13"/>
        <v>5.64</v>
      </c>
      <c r="ED6" s="34" t="str">
        <f>IF(ED7="","",IF(ED7="-","【-】","【"&amp;SUBSTITUTE(TEXT(ED7,"#,##0.00"),"-","△")&amp;"】"))</f>
        <v>【5.72】</v>
      </c>
      <c r="EE6" s="35">
        <f>IF(EE7="",NA(),EE7)</f>
        <v>0.13</v>
      </c>
      <c r="EF6" s="35">
        <f t="shared" ref="EF6:EN6" si="14">IF(EF7="",NA(),EF7)</f>
        <v>0.27</v>
      </c>
      <c r="EG6" s="35">
        <f t="shared" si="14"/>
        <v>0.14000000000000001</v>
      </c>
      <c r="EH6" s="35">
        <f t="shared" si="14"/>
        <v>0.66</v>
      </c>
      <c r="EI6" s="35">
        <f t="shared" si="14"/>
        <v>0.81</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142069</v>
      </c>
      <c r="D7" s="37">
        <v>46</v>
      </c>
      <c r="E7" s="37">
        <v>17</v>
      </c>
      <c r="F7" s="37">
        <v>1</v>
      </c>
      <c r="G7" s="37">
        <v>0</v>
      </c>
      <c r="H7" s="37" t="s">
        <v>96</v>
      </c>
      <c r="I7" s="37" t="s">
        <v>97</v>
      </c>
      <c r="J7" s="37" t="s">
        <v>98</v>
      </c>
      <c r="K7" s="37" t="s">
        <v>99</v>
      </c>
      <c r="L7" s="37" t="s">
        <v>100</v>
      </c>
      <c r="M7" s="37" t="s">
        <v>101</v>
      </c>
      <c r="N7" s="38" t="s">
        <v>102</v>
      </c>
      <c r="O7" s="38">
        <v>55.73</v>
      </c>
      <c r="P7" s="38">
        <v>83.08</v>
      </c>
      <c r="Q7" s="38">
        <v>70.34</v>
      </c>
      <c r="R7" s="38">
        <v>2636</v>
      </c>
      <c r="S7" s="38">
        <v>189425</v>
      </c>
      <c r="T7" s="38">
        <v>113.6</v>
      </c>
      <c r="U7" s="38">
        <v>1667.47</v>
      </c>
      <c r="V7" s="38">
        <v>157100</v>
      </c>
      <c r="W7" s="38">
        <v>25.47</v>
      </c>
      <c r="X7" s="38">
        <v>6168.04</v>
      </c>
      <c r="Y7" s="38">
        <v>105.73</v>
      </c>
      <c r="Z7" s="38">
        <v>104.15</v>
      </c>
      <c r="AA7" s="38">
        <v>104.42</v>
      </c>
      <c r="AB7" s="38">
        <v>104.22</v>
      </c>
      <c r="AC7" s="38">
        <v>103.4</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42.06</v>
      </c>
      <c r="AV7" s="38">
        <v>47.55</v>
      </c>
      <c r="AW7" s="38">
        <v>59.06</v>
      </c>
      <c r="AX7" s="38">
        <v>70.099999999999994</v>
      </c>
      <c r="AY7" s="38">
        <v>82.84</v>
      </c>
      <c r="AZ7" s="38">
        <v>54.03</v>
      </c>
      <c r="BA7" s="38">
        <v>65.83</v>
      </c>
      <c r="BB7" s="38">
        <v>72.22</v>
      </c>
      <c r="BC7" s="38">
        <v>73.02</v>
      </c>
      <c r="BD7" s="38">
        <v>72.930000000000007</v>
      </c>
      <c r="BE7" s="38">
        <v>67.52</v>
      </c>
      <c r="BF7" s="38">
        <v>581.20000000000005</v>
      </c>
      <c r="BG7" s="38">
        <v>551.49</v>
      </c>
      <c r="BH7" s="38">
        <v>514.82000000000005</v>
      </c>
      <c r="BI7" s="38">
        <v>463.77</v>
      </c>
      <c r="BJ7" s="38">
        <v>476.68</v>
      </c>
      <c r="BK7" s="38">
        <v>802.49</v>
      </c>
      <c r="BL7" s="38">
        <v>805.14</v>
      </c>
      <c r="BM7" s="38">
        <v>730.93</v>
      </c>
      <c r="BN7" s="38">
        <v>708.89</v>
      </c>
      <c r="BO7" s="38">
        <v>730.52</v>
      </c>
      <c r="BP7" s="38">
        <v>705.21</v>
      </c>
      <c r="BQ7" s="38">
        <v>97.06</v>
      </c>
      <c r="BR7" s="38">
        <v>95.53</v>
      </c>
      <c r="BS7" s="38">
        <v>96.37</v>
      </c>
      <c r="BT7" s="38">
        <v>97</v>
      </c>
      <c r="BU7" s="38">
        <v>95.51</v>
      </c>
      <c r="BV7" s="38">
        <v>103.18</v>
      </c>
      <c r="BW7" s="38">
        <v>100.22</v>
      </c>
      <c r="BX7" s="38">
        <v>98.09</v>
      </c>
      <c r="BY7" s="38">
        <v>97.91</v>
      </c>
      <c r="BZ7" s="38">
        <v>98.61</v>
      </c>
      <c r="CA7" s="38">
        <v>98.96</v>
      </c>
      <c r="CB7" s="38">
        <v>175.45</v>
      </c>
      <c r="CC7" s="38">
        <v>176.38</v>
      </c>
      <c r="CD7" s="38">
        <v>175.03</v>
      </c>
      <c r="CE7" s="38">
        <v>173.73</v>
      </c>
      <c r="CF7" s="38">
        <v>174.23</v>
      </c>
      <c r="CG7" s="38">
        <v>141.11000000000001</v>
      </c>
      <c r="CH7" s="38">
        <v>144.79</v>
      </c>
      <c r="CI7" s="38">
        <v>146.08000000000001</v>
      </c>
      <c r="CJ7" s="38">
        <v>144.11000000000001</v>
      </c>
      <c r="CK7" s="38">
        <v>141.24</v>
      </c>
      <c r="CL7" s="38">
        <v>134.52000000000001</v>
      </c>
      <c r="CM7" s="38" t="s">
        <v>102</v>
      </c>
      <c r="CN7" s="38" t="s">
        <v>102</v>
      </c>
      <c r="CO7" s="38" t="s">
        <v>102</v>
      </c>
      <c r="CP7" s="38" t="s">
        <v>102</v>
      </c>
      <c r="CQ7" s="38" t="s">
        <v>102</v>
      </c>
      <c r="CR7" s="38">
        <v>63.26</v>
      </c>
      <c r="CS7" s="38">
        <v>61.54</v>
      </c>
      <c r="CT7" s="38">
        <v>61.93</v>
      </c>
      <c r="CU7" s="38">
        <v>61.32</v>
      </c>
      <c r="CV7" s="38">
        <v>61.7</v>
      </c>
      <c r="CW7" s="38">
        <v>59.57</v>
      </c>
      <c r="CX7" s="38">
        <v>93.24</v>
      </c>
      <c r="CY7" s="38">
        <v>92.75</v>
      </c>
      <c r="CZ7" s="38">
        <v>93.55</v>
      </c>
      <c r="DA7" s="38">
        <v>93.72</v>
      </c>
      <c r="DB7" s="38">
        <v>93.83</v>
      </c>
      <c r="DC7" s="38">
        <v>94.07</v>
      </c>
      <c r="DD7" s="38">
        <v>94.13</v>
      </c>
      <c r="DE7" s="38">
        <v>94.45</v>
      </c>
      <c r="DF7" s="38">
        <v>94.58</v>
      </c>
      <c r="DG7" s="38">
        <v>94.56</v>
      </c>
      <c r="DH7" s="38">
        <v>95.57</v>
      </c>
      <c r="DI7" s="38">
        <v>3.68</v>
      </c>
      <c r="DJ7" s="38">
        <v>7.29</v>
      </c>
      <c r="DK7" s="38">
        <v>10.41</v>
      </c>
      <c r="DL7" s="38">
        <v>13.29</v>
      </c>
      <c r="DM7" s="38">
        <v>16.149999999999999</v>
      </c>
      <c r="DN7" s="38">
        <v>28.95</v>
      </c>
      <c r="DO7" s="38">
        <v>30.11</v>
      </c>
      <c r="DP7" s="38">
        <v>30.45</v>
      </c>
      <c r="DQ7" s="38">
        <v>31.01</v>
      </c>
      <c r="DR7" s="38">
        <v>28.87</v>
      </c>
      <c r="DS7" s="38">
        <v>36.520000000000003</v>
      </c>
      <c r="DT7" s="38">
        <v>4.68</v>
      </c>
      <c r="DU7" s="38">
        <v>5.89</v>
      </c>
      <c r="DV7" s="38">
        <v>7.84</v>
      </c>
      <c r="DW7" s="38">
        <v>8.8800000000000008</v>
      </c>
      <c r="DX7" s="38">
        <v>9.9600000000000009</v>
      </c>
      <c r="DY7" s="38">
        <v>4.07</v>
      </c>
      <c r="DZ7" s="38">
        <v>4.54</v>
      </c>
      <c r="EA7" s="38">
        <v>4.8499999999999996</v>
      </c>
      <c r="EB7" s="38">
        <v>4.95</v>
      </c>
      <c r="EC7" s="38">
        <v>5.64</v>
      </c>
      <c r="ED7" s="38">
        <v>5.72</v>
      </c>
      <c r="EE7" s="38">
        <v>0.13</v>
      </c>
      <c r="EF7" s="38">
        <v>0.27</v>
      </c>
      <c r="EG7" s="38">
        <v>0.14000000000000001</v>
      </c>
      <c r="EH7" s="38">
        <v>0.66</v>
      </c>
      <c r="EI7" s="38">
        <v>0.81</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情報システム課</cp:lastModifiedBy>
  <cp:lastPrinted>2022-01-12T01:50:03Z</cp:lastPrinted>
  <dcterms:created xsi:type="dcterms:W3CDTF">2021-12-03T07:11:04Z</dcterms:created>
  <dcterms:modified xsi:type="dcterms:W3CDTF">2022-01-26T23:28:32Z</dcterms:modified>
  <cp:category/>
</cp:coreProperties>
</file>