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R04\01_総務担当\07_照会・通知\0 共通\2 庁内照会\20230124〆【財政】公営企業に係る経営比較分析表（令和３年度決算）の分析等について\回答\02_下水道事業\"/>
    </mc:Choice>
  </mc:AlternateContent>
  <xr:revisionPtr revIDLastSave="0" documentId="13_ncr:1_{2F15D2BF-4879-4930-9A52-509BFA9EAB6F}" xr6:coauthVersionLast="47" xr6:coauthVersionMax="47" xr10:uidLastSave="{00000000-0000-0000-0000-000000000000}"/>
  <workbookProtection workbookAlgorithmName="SHA-512" workbookHashValue="iazeWFQ7FBhWvPelQZ79oIRuUbDVrifPFLBNSi8OHY9KEGRH5yfM9O4vhLwv9QTgrN2k+pQSnKfEu02R5157kw==" workbookSaltValue="0fw7rvuTz3gaI3dJPODsd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I10" i="4"/>
  <c r="W8" i="4"/>
  <c r="P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<sst xmlns="http://schemas.openxmlformats.org/spreadsheetml/2006/main" count="236" uniqueCount="117">
  <si>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</si>
  <si>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</si>
  <si>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</si>
  <si>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</si>
  <si>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</si>
  <si>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</si>
  <si>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</si>
  <si>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</si>
  <si>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</si>
  <si>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</si>
  <si>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</si>
  <si>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</si>
  <si>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</si>
  <si>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</si>
  <si>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</si>
  <si>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</si>
  <si>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</si>
  <si>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</si>
  <si>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</si>
  <si>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</si>
  <si>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</si>
  <si>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</si>
  <si>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</si>
  <si>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</si>
  <si>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</si>
  <si>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</si>
  <si>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</si>
  <si>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</si>
  <si>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</si>
  <si>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</si>
  <si>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</si>
  <si>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</si>
  <si>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</si>
  <si>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</si>
  <si>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</si>
  <si>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</si>
  <si>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</si>
  <si>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</si>
  <si>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</si>
  <si>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</si>
  <si>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</si>
  <si>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</si>
  <si>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</si>
  <si>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</si>
  <si>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</si>
  <si>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</si>
  <si>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</si>
  <si>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</si>
  <si>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</si>
  <si>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</si>
  <si>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</si>
  <si>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</si>
  <si>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</si>
  <si>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</si>
  <si>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</si>
  <si>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</si>
  <si>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</si>
  <si>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</si>
  <si>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</si>
  <si>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</si>
  <si>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</si>
  <si>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</si>
  <si>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</si>
  <si>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</si>
  <si>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</si>
  <si>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</si>
  <si>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</si>
  <si>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</si>
  <si>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</si>
  <si>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</si>
  <si>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</si>
  <si>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</si>
  <si>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</si>
  <si>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</si>
  <si>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</si>
  <si>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</si>
  <si>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</si>
  <si>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</si>
  <si>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</si>
  <si>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</si>
  <si>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</si>
  <si>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</si>
  <si>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</si>
  <si>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</si>
  <si>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</si>
  <si>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</si>
  <si>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</si>
  <si>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</si>
  <si>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</si>
  <si>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</si>
  <si>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</si>
  <si>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</si>
  <si>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</si>
  <si>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</si>
  <si>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</si>
  <si>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</si>
  <si>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</si>
  <si>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</si>
  <si>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</si>
  <si>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</si>
  <si>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</si>
  <si>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</si>
  <si>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</si>
  <si>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</si>
  <si>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</si>
  <si>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</si>
  <si>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</si>
  <si>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</si>
  <si>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</si>
  <si>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</si>
  <si>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</si>
  <si>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</si>
  <si>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</si>
  <si>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</si>
  <si>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非常に低いものとなっています。
　「②管渠老朽化率」は、類似団体平</t>
    </r>
    <r>
      <rPr>
        <sz val="11"/>
        <rFont val="ＭＳ ゴシック"/>
        <family val="3"/>
        <charset val="128"/>
      </rPr>
      <t>均値及び全国平均と比べ上回っており、今後も法定耐用年数を超える管渠の増加に改築更新が追い付かず、老朽管渠は増加し続けることが想定されます。こうした状況を踏まえ、本市では、管路建設投資から更新等の建設改良投資に投資をシフトしています。
　「③管渠改善率」は、類似団体平均値及び全国平均を上回っており、今後もストックマネジメント計画に</t>
    </r>
    <r>
      <rPr>
        <sz val="11"/>
        <color theme="1"/>
        <rFont val="ＭＳ ゴシック"/>
        <family val="3"/>
        <charset val="128"/>
      </rPr>
      <t>基づき、計画的な改築・更新を進めます。</t>
    </r>
    <rPh sb="159" eb="160">
      <t>チ</t>
    </rPh>
    <rPh sb="292" eb="293">
      <t>チ</t>
    </rPh>
    <phoneticPr fontId="4"/>
  </si>
  <si>
    <r>
      <t>　老朽管渠の増加や人口減少の進展等下水道事業を取り巻く環境は厳しさを増す一方ですが、持続可能な下水道事業運営を行うため、民間のノウハウを活用した管路の維持管理を行うなど、経営効率化・健全化に努め、経営基盤の強化を一層、図ってまいります。また、令和２年度の経営戦略改定を機に、毎年多角的な経営シミュレーションを行うとともに、中長期的に経営面に影響しそうな投資や事業を組織内で共有し、早期に情報を把握、その在り方を経営部門が深く入り込んで議論することにより、より効率的な投資・事業の在り方を模索することとしています。
　今後も投資の主軸となるストックマネジメント計画に基づき、下水道施設を計画的かつ効率的に管理し、事業費の平準化にも配慮しながら、施設全体の効率的・安定的な維持管理及び改築・更新に努めてまいります。
※平成28年</t>
    </r>
    <r>
      <rPr>
        <sz val="11"/>
        <color rgb="FFFF0000"/>
        <rFont val="ＭＳ ゴシック"/>
        <family val="3"/>
        <charset val="128"/>
      </rPr>
      <t>４</t>
    </r>
    <r>
      <rPr>
        <sz val="11"/>
        <color theme="1"/>
        <rFont val="ＭＳ ゴシック"/>
        <family val="3"/>
        <charset val="128"/>
      </rPr>
      <t>月から地方公営企業法を一部適用したため、平成27年度以前のデータはありません。</t>
    </r>
    <rPh sb="1" eb="3">
      <t>ロウキュウ</t>
    </rPh>
    <rPh sb="3" eb="5">
      <t>カンキョ</t>
    </rPh>
    <rPh sb="6" eb="8">
      <t>ゾウカ</t>
    </rPh>
    <rPh sb="9" eb="11">
      <t>ジンコウ</t>
    </rPh>
    <rPh sb="11" eb="13">
      <t>ゲンショウ</t>
    </rPh>
    <rPh sb="14" eb="16">
      <t>シンテン</t>
    </rPh>
    <rPh sb="16" eb="17">
      <t>トウ</t>
    </rPh>
    <rPh sb="17" eb="20">
      <t>ゲスイドウ</t>
    </rPh>
    <rPh sb="20" eb="22">
      <t>ジギョウ</t>
    </rPh>
    <rPh sb="23" eb="24">
      <t>ト</t>
    </rPh>
    <rPh sb="25" eb="26">
      <t>マ</t>
    </rPh>
    <rPh sb="27" eb="29">
      <t>カンキョウ</t>
    </rPh>
    <rPh sb="30" eb="31">
      <t>キビ</t>
    </rPh>
    <rPh sb="34" eb="35">
      <t>マ</t>
    </rPh>
    <rPh sb="36" eb="38">
      <t>イッポウ</t>
    </rPh>
    <rPh sb="68" eb="70">
      <t>カツヨウ</t>
    </rPh>
    <rPh sb="72" eb="74">
      <t>カンロ</t>
    </rPh>
    <rPh sb="75" eb="77">
      <t>イジ</t>
    </rPh>
    <rPh sb="77" eb="79">
      <t>カンリ</t>
    </rPh>
    <rPh sb="80" eb="81">
      <t>オコナ</t>
    </rPh>
    <rPh sb="106" eb="108">
      <t>イッソウ</t>
    </rPh>
    <rPh sb="121" eb="123">
      <t>レイワ</t>
    </rPh>
    <rPh sb="124" eb="126">
      <t>ネンド</t>
    </rPh>
    <rPh sb="127" eb="129">
      <t>ケイエイ</t>
    </rPh>
    <rPh sb="129" eb="131">
      <t>センリャク</t>
    </rPh>
    <rPh sb="131" eb="133">
      <t>カイテイ</t>
    </rPh>
    <rPh sb="134" eb="135">
      <t>キ</t>
    </rPh>
    <rPh sb="137" eb="139">
      <t>マイネン</t>
    </rPh>
    <rPh sb="139" eb="142">
      <t>タカクテキ</t>
    </rPh>
    <rPh sb="143" eb="145">
      <t>ケイエイ</t>
    </rPh>
    <rPh sb="154" eb="155">
      <t>オコナ</t>
    </rPh>
    <rPh sb="161" eb="165">
      <t>チュウチョウキテキ</t>
    </rPh>
    <rPh sb="166" eb="168">
      <t>ケイエイ</t>
    </rPh>
    <rPh sb="168" eb="169">
      <t>メン</t>
    </rPh>
    <rPh sb="170" eb="172">
      <t>エイキョウ</t>
    </rPh>
    <rPh sb="176" eb="178">
      <t>トウシ</t>
    </rPh>
    <rPh sb="179" eb="181">
      <t>ジギョウ</t>
    </rPh>
    <rPh sb="182" eb="184">
      <t>ソシキ</t>
    </rPh>
    <rPh sb="184" eb="185">
      <t>ナイ</t>
    </rPh>
    <rPh sb="186" eb="188">
      <t>キョウユウ</t>
    </rPh>
    <rPh sb="190" eb="192">
      <t>ソウキ</t>
    </rPh>
    <rPh sb="193" eb="195">
      <t>ジョウホウ</t>
    </rPh>
    <rPh sb="196" eb="198">
      <t>ハアク</t>
    </rPh>
    <rPh sb="201" eb="202">
      <t>ア</t>
    </rPh>
    <rPh sb="203" eb="204">
      <t>カタ</t>
    </rPh>
    <rPh sb="205" eb="207">
      <t>ケイエイ</t>
    </rPh>
    <rPh sb="207" eb="209">
      <t>ブモン</t>
    </rPh>
    <rPh sb="210" eb="211">
      <t>フカ</t>
    </rPh>
    <rPh sb="212" eb="213">
      <t>ハイ</t>
    </rPh>
    <rPh sb="214" eb="215">
      <t>コ</t>
    </rPh>
    <rPh sb="217" eb="219">
      <t>ギロン</t>
    </rPh>
    <rPh sb="229" eb="232">
      <t>コウリツテキ</t>
    </rPh>
    <rPh sb="233" eb="235">
      <t>トウシ</t>
    </rPh>
    <rPh sb="236" eb="238">
      <t>ジギョウ</t>
    </rPh>
    <rPh sb="239" eb="240">
      <t>ア</t>
    </rPh>
    <rPh sb="241" eb="242">
      <t>カタ</t>
    </rPh>
    <rPh sb="243" eb="245">
      <t>モサク</t>
    </rPh>
    <rPh sb="258" eb="260">
      <t>コンゴ</t>
    </rPh>
    <rPh sb="261" eb="263">
      <t>トウシ</t>
    </rPh>
    <rPh sb="264" eb="266">
      <t>シュジク</t>
    </rPh>
    <phoneticPr fontId="4"/>
  </si>
  <si>
    <t>　「①経常収支比率」は下水道管理センター焼却炉撤去工事に伴う一時的な支出の増加により100%を下回りました。今後、人口減少に伴う使用料収入の減少や物価高騰に伴う支出の増加が見込まれることから、引き続き、民間活力の導入等経営の効率化に努めていきます。
　「③流動比率」は、上昇傾向にありますが、老朽管渠の維持管理に係る負担増や人口減少等の水需要の減など決して楽観視できる状況にないことから、引き続きバランスを保てるよう努めていきます。
　「④企業債残高対事業規模比率」は、計画的に整備・投資を行うことにより企業債の借入を企業債元金償還金とのバランスに常に配慮して行っていることなどから、類似団体平均等よりも低い状況です。
　「⑤経費回収率」は前年度比大きく下落しましたが、これは、下水道管理センター焼却炉撤去工事に伴う一時的な支出の増加によるものです。今後は、流域下水道維持管理費負担金の増など支出の増加が想定されうることから、引き続き効率的な事業運営を行っていきます。
　「⑥汚水処理原価」は類似団体平均及び全国平均よりも高い状況にありますが、これは年間有収水量が減少していることに加え、不明水割合が高いことなどが要因です。管路の更生工事等引き続き不明水対策等への取り組みを行っていきます。
　なお、汚水処理費用のうち、流域下水道事業に係る経費については今後も増額が見込まれており、当市単独での状況改善は難しいと考えられます。</t>
    <rPh sb="47" eb="49">
      <t>シタマワ</t>
    </rPh>
    <rPh sb="54" eb="56">
      <t>コンゴ</t>
    </rPh>
    <rPh sb="57" eb="61">
      <t>ジンコウゲンショウ</t>
    </rPh>
    <rPh sb="62" eb="63">
      <t>トモナ</t>
    </rPh>
    <rPh sb="73" eb="77">
      <t>ブッカコウトウ</t>
    </rPh>
    <rPh sb="78" eb="79">
      <t>トモナ</t>
    </rPh>
    <rPh sb="80" eb="82">
      <t>シシュツ</t>
    </rPh>
    <rPh sb="83" eb="85">
      <t>ゾウカ</t>
    </rPh>
    <rPh sb="135" eb="137">
      <t>ジョウショウ</t>
    </rPh>
    <rPh sb="137" eb="139">
      <t>ケイコウ</t>
    </rPh>
    <rPh sb="146" eb="148">
      <t>ロウキュウ</t>
    </rPh>
    <rPh sb="148" eb="150">
      <t>カンキョ</t>
    </rPh>
    <rPh sb="151" eb="153">
      <t>イジ</t>
    </rPh>
    <rPh sb="153" eb="155">
      <t>カンリ</t>
    </rPh>
    <rPh sb="156" eb="157">
      <t>カカ</t>
    </rPh>
    <rPh sb="158" eb="161">
      <t>フタンゾウ</t>
    </rPh>
    <rPh sb="162" eb="164">
      <t>ジンコウ</t>
    </rPh>
    <rPh sb="164" eb="166">
      <t>ゲンショウ</t>
    </rPh>
    <rPh sb="166" eb="167">
      <t>トウ</t>
    </rPh>
    <rPh sb="168" eb="169">
      <t>ミズ</t>
    </rPh>
    <rPh sb="169" eb="171">
      <t>ジュヨウ</t>
    </rPh>
    <rPh sb="172" eb="173">
      <t>ゲン</t>
    </rPh>
    <rPh sb="175" eb="176">
      <t>ケッ</t>
    </rPh>
    <rPh sb="178" eb="180">
      <t>ラッカン</t>
    </rPh>
    <rPh sb="180" eb="181">
      <t>シ</t>
    </rPh>
    <rPh sb="184" eb="186">
      <t>ジョウキョウ</t>
    </rPh>
    <rPh sb="194" eb="195">
      <t>ヒ</t>
    </rPh>
    <rPh sb="196" eb="197">
      <t>ツヅ</t>
    </rPh>
    <rPh sb="203" eb="204">
      <t>タモ</t>
    </rPh>
    <rPh sb="208" eb="209">
      <t>ツト</t>
    </rPh>
    <rPh sb="395" eb="399">
      <t>ゼンネンドヒ</t>
    </rPh>
    <rPh sb="399" eb="400">
      <t>オオ</t>
    </rPh>
    <rPh sb="402" eb="404">
      <t>ゲラク</t>
    </rPh>
    <rPh sb="414" eb="416">
      <t>リュウイキ</t>
    </rPh>
    <rPh sb="416" eb="419">
      <t>ゲスイドウ</t>
    </rPh>
    <rPh sb="419" eb="421">
      <t>イジ</t>
    </rPh>
    <rPh sb="421" eb="424">
      <t>カンリヒ</t>
    </rPh>
    <rPh sb="424" eb="427">
      <t>フタンキン</t>
    </rPh>
    <rPh sb="428" eb="429">
      <t>ゾウ</t>
    </rPh>
    <rPh sb="431" eb="433">
      <t>シシュツ</t>
    </rPh>
    <rPh sb="434" eb="436">
      <t>ゾウカ</t>
    </rPh>
    <rPh sb="437" eb="439">
      <t>ソウテイ</t>
    </rPh>
    <rPh sb="448" eb="449">
      <t>ヒ</t>
    </rPh>
    <rPh sb="450" eb="451">
      <t>ツヅ</t>
    </rPh>
    <rPh sb="461" eb="462">
      <t>オコナ</t>
    </rPh>
    <rPh sb="491" eb="492">
      <t>クワ</t>
    </rPh>
    <rPh sb="494" eb="499">
      <t>フメイスイワリアイ</t>
    </rPh>
    <rPh sb="500" eb="501">
      <t>タカ</t>
    </rPh>
    <rPh sb="547" eb="549">
      <t>カンロ</t>
    </rPh>
    <rPh sb="550" eb="552">
      <t>コウセイ</t>
    </rPh>
    <rPh sb="552" eb="554">
      <t>コウジ</t>
    </rPh>
    <rPh sb="554" eb="555">
      <t>トウ</t>
    </rPh>
    <rPh sb="555" eb="556">
      <t>ヒ</t>
    </rPh>
    <rPh sb="557" eb="558">
      <t>ツヅ</t>
    </rPh>
    <rPh sb="572" eb="5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</si>
</sst>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0.27</c:v>
                </c:pt>
                <c:pt idx="1">
                  <c:v>0.14000000000000001</c:v>
                </c:pt>
                <c:pt idx="2">
                  <c:v>0.66</c:v>
                </c:pt>
                <c:pt idx="3">
                  <c:v>0.81</c:v>
                </c:pt>
                <c:pt idx="4">
                  <c:v>0.77</c:v>
                </c:pt>
              </c:numCache>
            </c:numRef>
          </c:val>
          <c:extLst>
            <c:ext xmlns:c16="http://schemas.microsoft.com/office/drawing/2014/chart" uri="{C3380CC4-5D6E-409C-BE32-E72D297353CC}">
              <c16:uniqueId val="{00000000-9EC3-44BD-96A8-E05C9BDCDE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9EC3-44BD-96A8-E05C9BDCDE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B4-4BC7-94A0-C479865E20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F5B4-4BC7-94A0-C479865E20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92.75</c:v>
                </c:pt>
                <c:pt idx="1">
                  <c:v>93.55</c:v>
                </c:pt>
                <c:pt idx="2">
                  <c:v>93.72</c:v>
                </c:pt>
                <c:pt idx="3">
                  <c:v>93.83</c:v>
                </c:pt>
                <c:pt idx="4">
                  <c:v>94</c:v>
                </c:pt>
              </c:numCache>
            </c:numRef>
          </c:val>
          <c:extLst>
            <c:ext xmlns:c16="http://schemas.microsoft.com/office/drawing/2014/chart" uri="{C3380CC4-5D6E-409C-BE32-E72D297353CC}">
              <c16:uniqueId val="{00000000-71CE-4AC1-81C4-E25DE163CA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71CE-4AC1-81C4-E25DE163CA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104.15</c:v>
                </c:pt>
                <c:pt idx="1">
                  <c:v>104.42</c:v>
                </c:pt>
                <c:pt idx="2">
                  <c:v>104.22</c:v>
                </c:pt>
                <c:pt idx="3">
                  <c:v>103.4</c:v>
                </c:pt>
                <c:pt idx="4">
                  <c:v>96.92</c:v>
                </c:pt>
              </c:numCache>
            </c:numRef>
          </c:val>
          <c:extLst>
            <c:ext xmlns:c16="http://schemas.microsoft.com/office/drawing/2014/chart" uri="{C3380CC4-5D6E-409C-BE32-E72D297353CC}">
              <c16:uniqueId val="{00000000-86EC-4736-AC52-B7E858F9B2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86EC-4736-AC52-B7E858F9B2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7.29</c:v>
                </c:pt>
                <c:pt idx="1">
                  <c:v>10.41</c:v>
                </c:pt>
                <c:pt idx="2">
                  <c:v>13.29</c:v>
                </c:pt>
                <c:pt idx="3">
                  <c:v>16.149999999999999</c:v>
                </c:pt>
                <c:pt idx="4">
                  <c:v>18.84</c:v>
                </c:pt>
              </c:numCache>
            </c:numRef>
          </c:val>
          <c:extLst>
            <c:ext xmlns:c16="http://schemas.microsoft.com/office/drawing/2014/chart" uri="{C3380CC4-5D6E-409C-BE32-E72D297353CC}">
              <c16:uniqueId val="{00000000-65A1-4E2E-8C3A-1E9447B082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65A1-4E2E-8C3A-1E9447B082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5.89</c:v>
                </c:pt>
                <c:pt idx="1">
                  <c:v>7.84</c:v>
                </c:pt>
                <c:pt idx="2">
                  <c:v>8.8800000000000008</c:v>
                </c:pt>
                <c:pt idx="3">
                  <c:v>9.9600000000000009</c:v>
                </c:pt>
                <c:pt idx="4">
                  <c:v>9.07</c:v>
                </c:pt>
              </c:numCache>
            </c:numRef>
          </c:val>
          <c:extLst>
            <c:ext xmlns:c16="http://schemas.microsoft.com/office/drawing/2014/chart" uri="{C3380CC4-5D6E-409C-BE32-E72D297353CC}">
              <c16:uniqueId val="{00000000-7F0E-44D5-820C-2992D910D3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7F0E-44D5-820C-2992D910D3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quot;-&quot;">
                  <c:v>5</c:v>
                </c:pt>
              </c:numCache>
            </c:numRef>
          </c:val>
          <c:extLst>
            <c:ext xmlns:c16="http://schemas.microsoft.com/office/drawing/2014/chart" uri="{C3380CC4-5D6E-409C-BE32-E72D297353CC}">
              <c16:uniqueId val="{00000000-D016-42C8-8B50-7FABC765A2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D016-42C8-8B50-7FABC765A2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47.55</c:v>
                </c:pt>
                <c:pt idx="1">
                  <c:v>59.06</c:v>
                </c:pt>
                <c:pt idx="2">
                  <c:v>70.099999999999994</c:v>
                </c:pt>
                <c:pt idx="3">
                  <c:v>82.84</c:v>
                </c:pt>
                <c:pt idx="4">
                  <c:v>79.010000000000005</c:v>
                </c:pt>
              </c:numCache>
            </c:numRef>
          </c:val>
          <c:extLst>
            <c:ext xmlns:c16="http://schemas.microsoft.com/office/drawing/2014/chart" uri="{C3380CC4-5D6E-409C-BE32-E72D297353CC}">
              <c16:uniqueId val="{00000000-6376-4125-9829-A58EC4FADE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6376-4125-9829-A58EC4FADE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551.49</c:v>
                </c:pt>
                <c:pt idx="1">
                  <c:v>514.82000000000005</c:v>
                </c:pt>
                <c:pt idx="2">
                  <c:v>463.77</c:v>
                </c:pt>
                <c:pt idx="3">
                  <c:v>476.68</c:v>
                </c:pt>
                <c:pt idx="4">
                  <c:v>454.49</c:v>
                </c:pt>
              </c:numCache>
            </c:numRef>
          </c:val>
          <c:extLst>
            <c:ext xmlns:c16="http://schemas.microsoft.com/office/drawing/2014/chart" uri="{C3380CC4-5D6E-409C-BE32-E72D297353CC}">
              <c16:uniqueId val="{00000000-8255-4D89-975A-E33A1C8920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8255-4D89-975A-E33A1C8920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95.53</c:v>
                </c:pt>
                <c:pt idx="1">
                  <c:v>96.37</c:v>
                </c:pt>
                <c:pt idx="2">
                  <c:v>97</c:v>
                </c:pt>
                <c:pt idx="3">
                  <c:v>95.51</c:v>
                </c:pt>
                <c:pt idx="4">
                  <c:v>85.39</c:v>
                </c:pt>
              </c:numCache>
            </c:numRef>
          </c:val>
          <c:extLst>
            <c:ext xmlns:c16="http://schemas.microsoft.com/office/drawing/2014/chart" uri="{C3380CC4-5D6E-409C-BE32-E72D297353CC}">
              <c16:uniqueId val="{00000000-5991-4EDB-A597-E0FA1C53D3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5991-4EDB-A597-E0FA1C53D3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176.38</c:v>
                </c:pt>
                <c:pt idx="1">
                  <c:v>175.03</c:v>
                </c:pt>
                <c:pt idx="2">
                  <c:v>173.73</c:v>
                </c:pt>
                <c:pt idx="3">
                  <c:v>174.23</c:v>
                </c:pt>
                <c:pt idx="4">
                  <c:v>195.61</c:v>
                </c:pt>
              </c:numCache>
            </c:numRef>
          </c:val>
          <c:extLst>
            <c:ext xmlns:c16="http://schemas.microsoft.com/office/drawing/2014/chart" uri="{C3380CC4-5D6E-409C-BE32-E72D297353CC}">
              <c16:uniqueId val="{00000000-5834-4CE3-ABFF-A386E6BBB7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5834-4CE3-ABFF-A386E6BBB7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E36" sqref="B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小田原市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Ac1</v>
      </c>
      <c r="X8" s="35"/>
      <c r="Y8" s="35"/>
      <c r="Z8" s="35"/>
      <c r="AA8" s="35"/>
      <c r="AB8" s="35"/>
      <c r="AC8" s="35"/>
      <c r="AD8" s="36" t="str">
        <f>データ!$M$6</f>
        <v>非設置</v>
      </c>
      <c r="AE8" s="36"/>
      <c r="AF8" s="36"/>
      <c r="AG8" s="36"/>
      <c r="AH8" s="36"/>
      <c r="AI8" s="36"/>
      <c r="AJ8" s="36"/>
      <c r="AK8" s="3"/>
      <c r="AL8" s="37">
        <f>データ!S6</f>
        <v>188739</v>
      </c>
      <c r="AM8" s="37"/>
      <c r="AN8" s="37"/>
      <c r="AO8" s="37"/>
      <c r="AP8" s="37"/>
      <c r="AQ8" s="37"/>
      <c r="AR8" s="37"/>
      <c r="AS8" s="37"/>
      <c r="AT8" s="38">
        <f>データ!T6</f>
        <v>113.6</v>
      </c>
      <c r="AU8" s="38"/>
      <c r="AV8" s="38"/>
      <c r="AW8" s="38"/>
      <c r="AX8" s="38"/>
      <c r="AY8" s="38"/>
      <c r="AZ8" s="38"/>
      <c r="BA8" s="38"/>
      <c r="BB8" s="38">
        <f>データ!U6</f>
        <v>1661.43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56.37</v>
      </c>
      <c r="J10" s="38"/>
      <c r="K10" s="38"/>
      <c r="L10" s="38"/>
      <c r="M10" s="38"/>
      <c r="N10" s="38"/>
      <c r="O10" s="38"/>
      <c r="P10" s="38">
        <f>データ!P6</f>
        <v>83.25</v>
      </c>
      <c r="Q10" s="38"/>
      <c r="R10" s="38"/>
      <c r="S10" s="38"/>
      <c r="T10" s="38"/>
      <c r="U10" s="38"/>
      <c r="V10" s="38"/>
      <c r="W10" s="38">
        <f>データ!Q6</f>
        <v>71.55</v>
      </c>
      <c r="X10" s="38"/>
      <c r="Y10" s="38"/>
      <c r="Z10" s="38"/>
      <c r="AA10" s="38"/>
      <c r="AB10" s="38"/>
      <c r="AC10" s="38"/>
      <c r="AD10" s="37">
        <f>データ!R6</f>
        <v>2636</v>
      </c>
      <c r="AE10" s="37"/>
      <c r="AF10" s="37"/>
      <c r="AG10" s="37"/>
      <c r="AH10" s="37"/>
      <c r="AI10" s="37"/>
      <c r="AJ10" s="37"/>
      <c r="AK10" s="2"/>
      <c r="AL10" s="37">
        <f>データ!V6</f>
        <v>156700</v>
      </c>
      <c r="AM10" s="37"/>
      <c r="AN10" s="37"/>
      <c r="AO10" s="37"/>
      <c r="AP10" s="37"/>
      <c r="AQ10" s="37"/>
      <c r="AR10" s="37"/>
      <c r="AS10" s="37"/>
      <c r="AT10" s="38">
        <f>データ!W6</f>
        <v>25.5</v>
      </c>
      <c r="AU10" s="38"/>
      <c r="AV10" s="38"/>
      <c r="AW10" s="38"/>
      <c r="AX10" s="38"/>
      <c r="AY10" s="38"/>
      <c r="AZ10" s="38"/>
      <c r="BA10" s="38"/>
      <c r="BB10" s="38">
        <f>データ!X6</f>
        <v>6145.1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G24LrjSHIZwF9mmSim69kTczbQydBF0JSWssnc94B25UsQUfuJOeNxUdTokIxs3E4vJMkbrp6CR8MwT8WZQTQ==" saltValue="wiC3lz7TkHjWaIjMi2QO4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142069</v>
      </c>
      <c r="D6" s="19">
        <f t="shared" si="3"/>
        <v>46</v>
      </c>
      <c r="E6" s="19">
        <f t="shared" si="3"/>
        <v>17</v>
      </c>
      <c r="F6" s="19">
        <f t="shared" si="3"/>
        <v>1</v>
      </c>
      <c r="G6" s="19">
        <f t="shared" si="3"/>
        <v>0</v>
      </c>
      <c r="H6" s="19" t="str">
        <f t="shared" si="3"/>
        <v>神奈川県　小田原市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56.37</v>
      </c>
      <c r="P6" s="20">
        <f t="shared" si="3"/>
        <v>83.25</v>
      </c>
      <c r="Q6" s="20">
        <f t="shared" si="3"/>
        <v>71.55</v>
      </c>
      <c r="R6" s="20">
        <f t="shared" si="3"/>
        <v>2636</v>
      </c>
      <c r="S6" s="20">
        <f t="shared" si="3"/>
        <v>188739</v>
      </c>
      <c r="T6" s="20">
        <f t="shared" si="3"/>
        <v>113.6</v>
      </c>
      <c r="U6" s="20">
        <f t="shared" si="3"/>
        <v>1661.43</v>
      </c>
      <c r="V6" s="20">
        <f t="shared" si="3"/>
        <v>156700</v>
      </c>
      <c r="W6" s="20">
        <f t="shared" si="3"/>
        <v>25.5</v>
      </c>
      <c r="X6" s="20">
        <f t="shared" si="3"/>
        <v>6145.1</v>
      </c>
      <c r="Y6" s="21">
        <f>IF(Y7="",NA(),Y7)</f>
        <v>104.15</v>
      </c>
      <c r="Z6" s="21">
        <f t="shared" ref="Z6:AH6" si="4">IF(Z7="",NA(),Z7)</f>
        <v>104.42</v>
      </c>
      <c r="AA6" s="21">
        <f t="shared" si="4"/>
        <v>104.22</v>
      </c>
      <c r="AB6" s="21">
        <f t="shared" si="4"/>
        <v>103.4</v>
      </c>
      <c r="AC6" s="21">
        <f t="shared" si="4"/>
        <v>96.92</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1">
        <f t="shared" si="5"/>
        <v>5</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47.55</v>
      </c>
      <c r="AV6" s="21">
        <f t="shared" ref="AV6:BD6" si="6">IF(AV7="",NA(),AV7)</f>
        <v>59.06</v>
      </c>
      <c r="AW6" s="21">
        <f t="shared" si="6"/>
        <v>70.099999999999994</v>
      </c>
      <c r="AX6" s="21">
        <f t="shared" si="6"/>
        <v>82.84</v>
      </c>
      <c r="AY6" s="21">
        <f t="shared" si="6"/>
        <v>79.010000000000005</v>
      </c>
      <c r="AZ6" s="21">
        <f t="shared" si="6"/>
        <v>65.83</v>
      </c>
      <c r="BA6" s="21">
        <f t="shared" si="6"/>
        <v>72.22</v>
      </c>
      <c r="BB6" s="21">
        <f t="shared" si="6"/>
        <v>73.02</v>
      </c>
      <c r="BC6" s="21">
        <f t="shared" si="6"/>
        <v>72.930000000000007</v>
      </c>
      <c r="BD6" s="21">
        <f t="shared" si="6"/>
        <v>80.08</v>
      </c>
      <c r="BE6" s="20" t="str">
        <f>IF(BE7="","",IF(BE7="-","【-】","【"&amp;SUBSTITUTE(TEXT(BE7,"#,##0.00"),"-","△")&amp;"】"))</f>
        <v>【71.39】</v>
      </c>
      <c r="BF6" s="21">
        <f>IF(BF7="",NA(),BF7)</f>
        <v>551.49</v>
      </c>
      <c r="BG6" s="21">
        <f t="shared" ref="BG6:BO6" si="7">IF(BG7="",NA(),BG7)</f>
        <v>514.82000000000005</v>
      </c>
      <c r="BH6" s="21">
        <f t="shared" si="7"/>
        <v>463.77</v>
      </c>
      <c r="BI6" s="21">
        <f t="shared" si="7"/>
        <v>476.68</v>
      </c>
      <c r="BJ6" s="21">
        <f t="shared" si="7"/>
        <v>454.49</v>
      </c>
      <c r="BK6" s="21">
        <f t="shared" si="7"/>
        <v>805.14</v>
      </c>
      <c r="BL6" s="21">
        <f t="shared" si="7"/>
        <v>730.93</v>
      </c>
      <c r="BM6" s="21">
        <f t="shared" si="7"/>
        <v>708.89</v>
      </c>
      <c r="BN6" s="21">
        <f t="shared" si="7"/>
        <v>730.52</v>
      </c>
      <c r="BO6" s="21">
        <f t="shared" si="7"/>
        <v>672.33</v>
      </c>
      <c r="BP6" s="20" t="str">
        <f>IF(BP7="","",IF(BP7="-","【-】","【"&amp;SUBSTITUTE(TEXT(BP7,"#,##0.00"),"-","△")&amp;"】"))</f>
        <v>【669.12】</v>
      </c>
      <c r="BQ6" s="21">
        <f>IF(BQ7="",NA(),BQ7)</f>
        <v>95.53</v>
      </c>
      <c r="BR6" s="21">
        <f t="shared" ref="BR6:BZ6" si="8">IF(BR7="",NA(),BR7)</f>
        <v>96.37</v>
      </c>
      <c r="BS6" s="21">
        <f t="shared" si="8"/>
        <v>97</v>
      </c>
      <c r="BT6" s="21">
        <f t="shared" si="8"/>
        <v>95.51</v>
      </c>
      <c r="BU6" s="21">
        <f t="shared" si="8"/>
        <v>85.39</v>
      </c>
      <c r="BV6" s="21">
        <f t="shared" si="8"/>
        <v>100.22</v>
      </c>
      <c r="BW6" s="21">
        <f t="shared" si="8"/>
        <v>98.09</v>
      </c>
      <c r="BX6" s="21">
        <f t="shared" si="8"/>
        <v>97.91</v>
      </c>
      <c r="BY6" s="21">
        <f t="shared" si="8"/>
        <v>98.61</v>
      </c>
      <c r="BZ6" s="21">
        <f t="shared" si="8"/>
        <v>98.75</v>
      </c>
      <c r="CA6" s="20" t="str">
        <f>IF(CA7="","",IF(CA7="-","【-】","【"&amp;SUBSTITUTE(TEXT(CA7,"#,##0.00"),"-","△")&amp;"】"))</f>
        <v>【99.73】</v>
      </c>
      <c r="CB6" s="21">
        <f>IF(CB7="",NA(),CB7)</f>
        <v>176.38</v>
      </c>
      <c r="CC6" s="21">
        <f t="shared" ref="CC6:CK6" si="9">IF(CC7="",NA(),CC7)</f>
        <v>175.03</v>
      </c>
      <c r="CD6" s="21">
        <f t="shared" si="9"/>
        <v>173.73</v>
      </c>
      <c r="CE6" s="21">
        <f t="shared" si="9"/>
        <v>174.23</v>
      </c>
      <c r="CF6" s="21">
        <f t="shared" si="9"/>
        <v>195.61</v>
      </c>
      <c r="CG6" s="21">
        <f t="shared" si="9"/>
        <v>144.79</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61.54</v>
      </c>
      <c r="CS6" s="21">
        <f t="shared" si="10"/>
        <v>61.93</v>
      </c>
      <c r="CT6" s="21">
        <f t="shared" si="10"/>
        <v>61.32</v>
      </c>
      <c r="CU6" s="21">
        <f t="shared" si="10"/>
        <v>61.7</v>
      </c>
      <c r="CV6" s="21">
        <f t="shared" si="10"/>
        <v>63.04</v>
      </c>
      <c r="CW6" s="20" t="str">
        <f>IF(CW7="","",IF(CW7="-","【-】","【"&amp;SUBSTITUTE(TEXT(CW7,"#,##0.00"),"-","△")&amp;"】"))</f>
        <v>【59.99】</v>
      </c>
      <c r="CX6" s="21">
        <f>IF(CX7="",NA(),CX7)</f>
        <v>92.75</v>
      </c>
      <c r="CY6" s="21">
        <f t="shared" ref="CY6:DG6" si="11">IF(CY7="",NA(),CY7)</f>
        <v>93.55</v>
      </c>
      <c r="CZ6" s="21">
        <f t="shared" si="11"/>
        <v>93.72</v>
      </c>
      <c r="DA6" s="21">
        <f t="shared" si="11"/>
        <v>93.83</v>
      </c>
      <c r="DB6" s="21">
        <f t="shared" si="11"/>
        <v>94</v>
      </c>
      <c r="DC6" s="21">
        <f t="shared" si="11"/>
        <v>94.13</v>
      </c>
      <c r="DD6" s="21">
        <f t="shared" si="11"/>
        <v>94.45</v>
      </c>
      <c r="DE6" s="21">
        <f t="shared" si="11"/>
        <v>94.58</v>
      </c>
      <c r="DF6" s="21">
        <f t="shared" si="11"/>
        <v>94.56</v>
      </c>
      <c r="DG6" s="21">
        <f t="shared" si="11"/>
        <v>94.75</v>
      </c>
      <c r="DH6" s="20" t="str">
        <f>IF(DH7="","",IF(DH7="-","【-】","【"&amp;SUBSTITUTE(TEXT(DH7,"#,##0.00"),"-","△")&amp;"】"))</f>
        <v>【95.72】</v>
      </c>
      <c r="DI6" s="21">
        <f>IF(DI7="",NA(),DI7)</f>
        <v>7.29</v>
      </c>
      <c r="DJ6" s="21">
        <f t="shared" ref="DJ6:DR6" si="12">IF(DJ7="",NA(),DJ7)</f>
        <v>10.41</v>
      </c>
      <c r="DK6" s="21">
        <f t="shared" si="12"/>
        <v>13.29</v>
      </c>
      <c r="DL6" s="21">
        <f t="shared" si="12"/>
        <v>16.149999999999999</v>
      </c>
      <c r="DM6" s="21">
        <f t="shared" si="12"/>
        <v>18.84</v>
      </c>
      <c r="DN6" s="21">
        <f t="shared" si="12"/>
        <v>30.11</v>
      </c>
      <c r="DO6" s="21">
        <f t="shared" si="12"/>
        <v>30.45</v>
      </c>
      <c r="DP6" s="21">
        <f t="shared" si="12"/>
        <v>31.01</v>
      </c>
      <c r="DQ6" s="21">
        <f t="shared" si="12"/>
        <v>28.87</v>
      </c>
      <c r="DR6" s="21">
        <f t="shared" si="12"/>
        <v>31.34</v>
      </c>
      <c r="DS6" s="20" t="str">
        <f>IF(DS7="","",IF(DS7="-","【-】","【"&amp;SUBSTITUTE(TEXT(DS7,"#,##0.00"),"-","△")&amp;"】"))</f>
        <v>【38.17】</v>
      </c>
      <c r="DT6" s="21">
        <f>IF(DT7="",NA(),DT7)</f>
        <v>5.89</v>
      </c>
      <c r="DU6" s="21">
        <f t="shared" ref="DU6:EC6" si="13">IF(DU7="",NA(),DU7)</f>
        <v>7.84</v>
      </c>
      <c r="DV6" s="21">
        <f t="shared" si="13"/>
        <v>8.8800000000000008</v>
      </c>
      <c r="DW6" s="21">
        <f t="shared" si="13"/>
        <v>9.9600000000000009</v>
      </c>
      <c r="DX6" s="21">
        <f t="shared" si="13"/>
        <v>9.07</v>
      </c>
      <c r="DY6" s="21">
        <f t="shared" si="13"/>
        <v>4.54</v>
      </c>
      <c r="DZ6" s="21">
        <f t="shared" si="13"/>
        <v>4.8499999999999996</v>
      </c>
      <c r="EA6" s="21">
        <f t="shared" si="13"/>
        <v>4.95</v>
      </c>
      <c r="EB6" s="21">
        <f t="shared" si="13"/>
        <v>5.64</v>
      </c>
      <c r="EC6" s="21">
        <f t="shared" si="13"/>
        <v>6.43</v>
      </c>
      <c r="ED6" s="20" t="str">
        <f>IF(ED7="","",IF(ED7="-","【-】","【"&amp;SUBSTITUTE(TEXT(ED7,"#,##0.00"),"-","△")&amp;"】"))</f>
        <v>【6.54】</v>
      </c>
      <c r="EE6" s="21">
        <f>IF(EE7="",NA(),EE7)</f>
        <v>0.27</v>
      </c>
      <c r="EF6" s="21">
        <f t="shared" ref="EF6:EN6" si="14">IF(EF7="",NA(),EF7)</f>
        <v>0.14000000000000001</v>
      </c>
      <c r="EG6" s="21">
        <f t="shared" si="14"/>
        <v>0.66</v>
      </c>
      <c r="EH6" s="21">
        <f t="shared" si="14"/>
        <v>0.81</v>
      </c>
      <c r="EI6" s="21">
        <f t="shared" si="14"/>
        <v>0.77</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142069</v>
      </c>
      <c r="D7" s="23">
        <v>46</v>
      </c>
      <c r="E7" s="23">
        <v>17</v>
      </c>
      <c r="F7" s="23">
        <v>1</v>
      </c>
      <c r="G7" s="23">
        <v>0</v>
      </c>
      <c r="H7" s="23" t="s">
        <v>96</v>
      </c>
      <c r="I7" s="23" t="s">
        <v>97</v>
      </c>
      <c r="J7" s="23" t="s">
        <v>98</v>
      </c>
      <c r="K7" s="23" t="s">
        <v>99</v>
      </c>
      <c r="L7" s="23" t="s">
        <v>100</v>
      </c>
      <c r="M7" s="23" t="s">
        <v>101</v>
      </c>
      <c r="N7" s="24" t="s">
        <v>102</v>
      </c>
      <c r="O7" s="24">
        <v>56.37</v>
      </c>
      <c r="P7" s="24">
        <v>83.25</v>
      </c>
      <c r="Q7" s="24">
        <v>71.55</v>
      </c>
      <c r="R7" s="24">
        <v>2636</v>
      </c>
      <c r="S7" s="24">
        <v>188739</v>
      </c>
      <c r="T7" s="24">
        <v>113.6</v>
      </c>
      <c r="U7" s="24">
        <v>1661.43</v>
      </c>
      <c r="V7" s="24">
        <v>156700</v>
      </c>
      <c r="W7" s="24">
        <v>25.5</v>
      </c>
      <c r="X7" s="24">
        <v>6145.1</v>
      </c>
      <c r="Y7" s="24">
        <v>104.15</v>
      </c>
      <c r="Z7" s="24">
        <v>104.42</v>
      </c>
      <c r="AA7" s="24">
        <v>104.22</v>
      </c>
      <c r="AB7" s="24">
        <v>103.4</v>
      </c>
      <c r="AC7" s="24">
        <v>96.92</v>
      </c>
      <c r="AD7" s="24">
        <v>107.43</v>
      </c>
      <c r="AE7" s="24">
        <v>107.64</v>
      </c>
      <c r="AF7" s="24">
        <v>107.03</v>
      </c>
      <c r="AG7" s="24">
        <v>106.55</v>
      </c>
      <c r="AH7" s="24">
        <v>106.01</v>
      </c>
      <c r="AI7" s="24">
        <v>107.02</v>
      </c>
      <c r="AJ7" s="24">
        <v>0</v>
      </c>
      <c r="AK7" s="24">
        <v>0</v>
      </c>
      <c r="AL7" s="24">
        <v>0</v>
      </c>
      <c r="AM7" s="24">
        <v>0</v>
      </c>
      <c r="AN7" s="24">
        <v>5</v>
      </c>
      <c r="AO7" s="24">
        <v>10.199999999999999</v>
      </c>
      <c r="AP7" s="24">
        <v>9.1999999999999993</v>
      </c>
      <c r="AQ7" s="24">
        <v>7.69</v>
      </c>
      <c r="AR7" s="24">
        <v>5.95</v>
      </c>
      <c r="AS7" s="24">
        <v>5.27</v>
      </c>
      <c r="AT7" s="24">
        <v>3.09</v>
      </c>
      <c r="AU7" s="24">
        <v>47.55</v>
      </c>
      <c r="AV7" s="24">
        <v>59.06</v>
      </c>
      <c r="AW7" s="24">
        <v>70.099999999999994</v>
      </c>
      <c r="AX7" s="24">
        <v>82.84</v>
      </c>
      <c r="AY7" s="24">
        <v>79.010000000000005</v>
      </c>
      <c r="AZ7" s="24">
        <v>65.83</v>
      </c>
      <c r="BA7" s="24">
        <v>72.22</v>
      </c>
      <c r="BB7" s="24">
        <v>73.02</v>
      </c>
      <c r="BC7" s="24">
        <v>72.930000000000007</v>
      </c>
      <c r="BD7" s="24">
        <v>80.08</v>
      </c>
      <c r="BE7" s="24">
        <v>71.39</v>
      </c>
      <c r="BF7" s="24">
        <v>551.49</v>
      </c>
      <c r="BG7" s="24">
        <v>514.82000000000005</v>
      </c>
      <c r="BH7" s="24">
        <v>463.77</v>
      </c>
      <c r="BI7" s="24">
        <v>476.68</v>
      </c>
      <c r="BJ7" s="24">
        <v>454.49</v>
      </c>
      <c r="BK7" s="24">
        <v>805.14</v>
      </c>
      <c r="BL7" s="24">
        <v>730.93</v>
      </c>
      <c r="BM7" s="24">
        <v>708.89</v>
      </c>
      <c r="BN7" s="24">
        <v>730.52</v>
      </c>
      <c r="BO7" s="24">
        <v>672.33</v>
      </c>
      <c r="BP7" s="24">
        <v>669.12</v>
      </c>
      <c r="BQ7" s="24">
        <v>95.53</v>
      </c>
      <c r="BR7" s="24">
        <v>96.37</v>
      </c>
      <c r="BS7" s="24">
        <v>97</v>
      </c>
      <c r="BT7" s="24">
        <v>95.51</v>
      </c>
      <c r="BU7" s="24">
        <v>85.39</v>
      </c>
      <c r="BV7" s="24">
        <v>100.22</v>
      </c>
      <c r="BW7" s="24">
        <v>98.09</v>
      </c>
      <c r="BX7" s="24">
        <v>97.91</v>
      </c>
      <c r="BY7" s="24">
        <v>98.61</v>
      </c>
      <c r="BZ7" s="24">
        <v>98.75</v>
      </c>
      <c r="CA7" s="24">
        <v>99.73</v>
      </c>
      <c r="CB7" s="24">
        <v>176.38</v>
      </c>
      <c r="CC7" s="24">
        <v>175.03</v>
      </c>
      <c r="CD7" s="24">
        <v>173.73</v>
      </c>
      <c r="CE7" s="24">
        <v>174.23</v>
      </c>
      <c r="CF7" s="24">
        <v>195.61</v>
      </c>
      <c r="CG7" s="24">
        <v>144.79</v>
      </c>
      <c r="CH7" s="24">
        <v>146.08000000000001</v>
      </c>
      <c r="CI7" s="24">
        <v>144.11000000000001</v>
      </c>
      <c r="CJ7" s="24">
        <v>141.24</v>
      </c>
      <c r="CK7" s="24">
        <v>142.03</v>
      </c>
      <c r="CL7" s="24">
        <v>134.97999999999999</v>
      </c>
      <c r="CM7" s="24" t="s">
        <v>102</v>
      </c>
      <c r="CN7" s="24" t="s">
        <v>102</v>
      </c>
      <c r="CO7" s="24" t="s">
        <v>102</v>
      </c>
      <c r="CP7" s="24" t="s">
        <v>102</v>
      </c>
      <c r="CQ7" s="24" t="s">
        <v>102</v>
      </c>
      <c r="CR7" s="24">
        <v>61.54</v>
      </c>
      <c r="CS7" s="24">
        <v>61.93</v>
      </c>
      <c r="CT7" s="24">
        <v>61.32</v>
      </c>
      <c r="CU7" s="24">
        <v>61.7</v>
      </c>
      <c r="CV7" s="24">
        <v>63.04</v>
      </c>
      <c r="CW7" s="24">
        <v>59.99</v>
      </c>
      <c r="CX7" s="24">
        <v>92.75</v>
      </c>
      <c r="CY7" s="24">
        <v>93.55</v>
      </c>
      <c r="CZ7" s="24">
        <v>93.72</v>
      </c>
      <c r="DA7" s="24">
        <v>93.83</v>
      </c>
      <c r="DB7" s="24">
        <v>94</v>
      </c>
      <c r="DC7" s="24">
        <v>94.13</v>
      </c>
      <c r="DD7" s="24">
        <v>94.45</v>
      </c>
      <c r="DE7" s="24">
        <v>94.58</v>
      </c>
      <c r="DF7" s="24">
        <v>94.56</v>
      </c>
      <c r="DG7" s="24">
        <v>94.75</v>
      </c>
      <c r="DH7" s="24">
        <v>95.72</v>
      </c>
      <c r="DI7" s="24">
        <v>7.29</v>
      </c>
      <c r="DJ7" s="24">
        <v>10.41</v>
      </c>
      <c r="DK7" s="24">
        <v>13.29</v>
      </c>
      <c r="DL7" s="24">
        <v>16.149999999999999</v>
      </c>
      <c r="DM7" s="24">
        <v>18.84</v>
      </c>
      <c r="DN7" s="24">
        <v>30.11</v>
      </c>
      <c r="DO7" s="24">
        <v>30.45</v>
      </c>
      <c r="DP7" s="24">
        <v>31.01</v>
      </c>
      <c r="DQ7" s="24">
        <v>28.87</v>
      </c>
      <c r="DR7" s="24">
        <v>31.34</v>
      </c>
      <c r="DS7" s="24">
        <v>38.17</v>
      </c>
      <c r="DT7" s="24">
        <v>5.89</v>
      </c>
      <c r="DU7" s="24">
        <v>7.84</v>
      </c>
      <c r="DV7" s="24">
        <v>8.8800000000000008</v>
      </c>
      <c r="DW7" s="24">
        <v>9.9600000000000009</v>
      </c>
      <c r="DX7" s="24">
        <v>9.07</v>
      </c>
      <c r="DY7" s="24">
        <v>4.54</v>
      </c>
      <c r="DZ7" s="24">
        <v>4.8499999999999996</v>
      </c>
      <c r="EA7" s="24">
        <v>4.95</v>
      </c>
      <c r="EB7" s="24">
        <v>5.64</v>
      </c>
      <c r="EC7" s="24">
        <v>6.43</v>
      </c>
      <c r="ED7" s="24">
        <v>6.54</v>
      </c>
      <c r="EE7" s="24">
        <v>0.27</v>
      </c>
      <c r="EF7" s="24">
        <v>0.14000000000000001</v>
      </c>
      <c r="EG7" s="24">
        <v>0.66</v>
      </c>
      <c r="EH7" s="24">
        <v>0.81</v>
      </c>
      <c r="EI7" s="24">
        <v>0.77</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岩村　啓史</cp:lastModifiedBy>
  <cp:lastPrinted>2023-01-23T08:58:49Z</cp:lastPrinted>
  <dcterms:created xsi:type="dcterms:W3CDTF">2022-12-01T01:16:43Z</dcterms:created>
  <dcterms:modified xsi:type="dcterms:W3CDTF">2023-01-23T09:05:07Z</dcterms:modified>
  <cp:category/>
</cp:coreProperties>
</file>