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10_下水道部共通\01_総務課\R6\00 共通\04 予算決算\042 決算\経営比較分析\"/>
    </mc:Choice>
  </mc:AlternateContent>
  <xr:revisionPtr revIDLastSave="0" documentId="13_ncr:1_{FF06D444-D24F-4272-B0BE-92772B86B2A2}" xr6:coauthVersionLast="47" xr6:coauthVersionMax="47" xr10:uidLastSave="{00000000-0000-0000-0000-000000000000}"/>
  <workbookProtection workbookAlgorithmName="SHA-512" workbookHashValue="eUU7NLSB+8y/KOsvbcP+vAewkQa2zJ7ZvL+Qa89rfBKjt3Bc/D6bYM6Q0EThqV/NwQWilev9wZfMQMzyesNrQA==" workbookSaltValue="eyTqaflxdL8Mtb2X80Pj3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I85" i="4"/>
  <c r="G85" i="4"/>
  <c r="AT10" i="4"/>
  <c r="I10"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<sst xmlns="http://schemas.openxmlformats.org/spreadsheetml/2006/main" count="236" uniqueCount="116">
  <si>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</si>
  <si>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</si>
  <si>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</si>
  <si>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</si>
  <si>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</si>
  <si>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</si>
  <si>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</si>
  <si>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</si>
  <si>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</si>
  <si>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</si>
  <si>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</si>
  <si>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</si>
  <si>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</si>
  <si>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</si>
  <si>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</si>
  <si>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</si>
  <si>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</si>
  <si>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</si>
  <si>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</si>
  <si>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</si>
  <si>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</si>
  <si>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</si>
  <si>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</si>
  <si>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</si>
  <si>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</si>
  <si>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</si>
  <si>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</si>
  <si>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</si>
  <si>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</si>
  <si>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</si>
  <si>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</si>
  <si>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</si>
  <si>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</si>
  <si>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</si>
  <si>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</si>
  <si>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</si>
  <si>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</si>
  <si>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</si>
  <si>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</si>
  <si>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</si>
  <si>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</si>
  <si>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</si>
  <si>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</si>
  <si>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</si>
  <si>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</si>
  <si>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</si>
  <si>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</si>
  <si>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</si>
  <si>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</si>
  <si>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</si>
  <si>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</si>
  <si>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</si>
  <si>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</si>
  <si>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</si>
  <si>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</si>
  <si>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</si>
  <si>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</si>
  <si>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</si>
  <si>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</si>
  <si>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</si>
  <si>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</si>
  <si>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</si>
  <si>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</si>
  <si>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</si>
  <si>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</si>
  <si>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</si>
  <si>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</si>
  <si>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</si>
  <si>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</si>
  <si>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</si>
  <si>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</si>
  <si>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</si>
  <si>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</si>
  <si>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</si>
  <si>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</si>
  <si>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</si>
  <si>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</si>
  <si>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</si>
  <si>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</si>
  <si>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</si>
  <si>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</si>
  <si>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</si>
  <si>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</si>
  <si>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</si>
  <si>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</si>
  <si>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</si>
  <si>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</si>
  <si>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</si>
  <si>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</si>
  <si>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</si>
  <si>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</si>
  <si>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</si>
  <si>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</si>
  <si>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</si>
  <si>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</si>
  <si>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小田原市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</si>
  <si>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</si>
  <si>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</si>
  <si>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</si>
  <si>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</si>
  <si>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</si>
  <si>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</si>
  <si>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</si>
  <si>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</si>
  <si>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</si>
  <si>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</si>
  <si>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</si>
  <si>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</si>
  <si>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</si>
  <si>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</si>
  <si>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</si>
  <si>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</si>
  <si>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</si>
  <si>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①経常収支比率」は、一般会計繰入金の減少に伴い、前年度から減少し、依然として、100%を下回っています。当市では、一般会計からの繰入について、基準額を下回っているため、経営努力を行う一方で、繰入金の確保に努めてまいります。
　「②累積欠損金比率」は、３年連続で上昇傾向となっておりますが、一般会計からの繰入・出資を収益的収支ではなく、資本的収支に優先していることが主な原因であり、収益的収支の結果としての累積欠損金は大きくなっている一方、資本的収支不足を抑制し、資本の増強につながっています。
今後も民間のノウハウ活用など、経営の効率化に努めてまいります。
　「③流動比率」は、企業債前年度より減少しておりますが、これは、令和５年度から資本費平準化債の借入減少（前年比:300,500千円減）が主な原因ですが、令和７年度以降、令和10年度まで企業債元金償還金額が毎年約１～２億減少となることから、流動比率の悪化を抑制できるものと見込んでいます。
　「④企業債残高対事業規模比率」は、順調に償還が進んでいることから、平均値よりも低い状況にあり、今後も減少となる見込です。
　「⑤経費回収率」は、前年度から減少していますが、引き続き効率的な事業運営を行っていきます。
　「⑥汚水処理原価」は、類似団体平均及び全国平均よりも高い状況にありますが、これは不明水割合が高く年間有収水量が減少していることなどが要因であると考えられます。管路の更生工事等引き続き不明水対策等への取り組みを行っていきます。
　なお、汚水処理費用のうち、流域下水道事業に係る経費については今後も増額が見込まれており、当市単独での状況改善は難しいと考えられます。</t>
    <rPh sb="12" eb="16">
      <t>イッパンカイケイ</t>
    </rPh>
    <rPh sb="16" eb="19">
      <t>クリイレキン</t>
    </rPh>
    <rPh sb="20" eb="22">
      <t>ゲンショウ</t>
    </rPh>
    <rPh sb="23" eb="24">
      <t>トモナ</t>
    </rPh>
    <rPh sb="31" eb="33">
      <t>ゲンショウ</t>
    </rPh>
    <rPh sb="35" eb="37">
      <t>イゼン</t>
    </rPh>
    <rPh sb="47" eb="48">
      <t>マワ</t>
    </rPh>
    <rPh sb="59" eb="63">
      <t>イッパンカイケイ</t>
    </rPh>
    <rPh sb="66" eb="68">
      <t>クリイレ</t>
    </rPh>
    <rPh sb="75" eb="76">
      <t>ガク</t>
    </rPh>
    <rPh sb="77" eb="79">
      <t>シタマワ</t>
    </rPh>
    <rPh sb="86" eb="88">
      <t>ケイエイ</t>
    </rPh>
    <rPh sb="88" eb="90">
      <t>ドリョク</t>
    </rPh>
    <rPh sb="91" eb="92">
      <t>オコナ</t>
    </rPh>
    <rPh sb="93" eb="95">
      <t>イッポウ</t>
    </rPh>
    <rPh sb="97" eb="99">
      <t>クリイレ</t>
    </rPh>
    <rPh sb="99" eb="100">
      <t>キン</t>
    </rPh>
    <rPh sb="101" eb="103">
      <t>カクホ</t>
    </rPh>
    <rPh sb="104" eb="105">
      <t>ツト</t>
    </rPh>
    <rPh sb="128" eb="129">
      <t>ネン</t>
    </rPh>
    <rPh sb="129" eb="131">
      <t>レンゾク</t>
    </rPh>
    <rPh sb="132" eb="134">
      <t>ジョウショウ</t>
    </rPh>
    <rPh sb="134" eb="136">
      <t>ケイコウ</t>
    </rPh>
    <rPh sb="146" eb="150">
      <t>イッパンカイケイ</t>
    </rPh>
    <rPh sb="159" eb="162">
      <t>シュウエキテキ</t>
    </rPh>
    <rPh sb="162" eb="164">
      <t>シュウシ</t>
    </rPh>
    <rPh sb="169" eb="172">
      <t>シホンテキ</t>
    </rPh>
    <rPh sb="172" eb="174">
      <t>シュウシ</t>
    </rPh>
    <rPh sb="175" eb="177">
      <t>ユウセン</t>
    </rPh>
    <rPh sb="184" eb="185">
      <t>オモ</t>
    </rPh>
    <rPh sb="186" eb="188">
      <t>ゲンイン</t>
    </rPh>
    <rPh sb="192" eb="195">
      <t>シュウエキテキ</t>
    </rPh>
    <rPh sb="195" eb="197">
      <t>シュウシ</t>
    </rPh>
    <rPh sb="198" eb="200">
      <t>ケッカ</t>
    </rPh>
    <rPh sb="204" eb="206">
      <t>ルイセキ</t>
    </rPh>
    <rPh sb="206" eb="209">
      <t>ケッソンキン</t>
    </rPh>
    <rPh sb="210" eb="211">
      <t>オオ</t>
    </rPh>
    <rPh sb="218" eb="220">
      <t>イッポウ</t>
    </rPh>
    <rPh sb="221" eb="224">
      <t>シホンテキ</t>
    </rPh>
    <rPh sb="224" eb="226">
      <t>シュウシ</t>
    </rPh>
    <rPh sb="226" eb="228">
      <t>フソク</t>
    </rPh>
    <rPh sb="229" eb="231">
      <t>ヨクセイ</t>
    </rPh>
    <rPh sb="249" eb="251">
      <t>コンゴ</t>
    </rPh>
    <rPh sb="259" eb="261">
      <t>カツヨウ</t>
    </rPh>
    <rPh sb="271" eb="272">
      <t>ツト</t>
    </rPh>
    <rPh sb="291" eb="294">
      <t>キギョウサイ</t>
    </rPh>
    <rPh sb="294" eb="297">
      <t>ゼンネンド</t>
    </rPh>
    <rPh sb="299" eb="301">
      <t>ゲンショウ</t>
    </rPh>
    <rPh sb="313" eb="315">
      <t>レイワ</t>
    </rPh>
    <rPh sb="316" eb="318">
      <t>ネンド</t>
    </rPh>
    <rPh sb="320" eb="323">
      <t>シホンヒ</t>
    </rPh>
    <rPh sb="323" eb="327">
      <t>ヘイジュンカサイ</t>
    </rPh>
    <rPh sb="328" eb="329">
      <t>カ</t>
    </rPh>
    <rPh sb="329" eb="330">
      <t>イ</t>
    </rPh>
    <rPh sb="330" eb="332">
      <t>ゲンショウ</t>
    </rPh>
    <rPh sb="333" eb="336">
      <t>ゼンネンヒ</t>
    </rPh>
    <rPh sb="344" eb="346">
      <t>センエン</t>
    </rPh>
    <rPh sb="346" eb="347">
      <t>ゲン</t>
    </rPh>
    <rPh sb="349" eb="350">
      <t>オモ</t>
    </rPh>
    <rPh sb="351" eb="353">
      <t>ゲンイン</t>
    </rPh>
    <rPh sb="357" eb="359">
      <t>レイワ</t>
    </rPh>
    <rPh sb="360" eb="362">
      <t>ネンド</t>
    </rPh>
    <rPh sb="362" eb="364">
      <t>イコウ</t>
    </rPh>
    <rPh sb="365" eb="367">
      <t>レイワ</t>
    </rPh>
    <rPh sb="369" eb="370">
      <t>ネン</t>
    </rPh>
    <rPh sb="370" eb="371">
      <t>ド</t>
    </rPh>
    <rPh sb="373" eb="376">
      <t>キギョウサイ</t>
    </rPh>
    <rPh sb="376" eb="378">
      <t>ガンキン</t>
    </rPh>
    <rPh sb="378" eb="381">
      <t>ショウカンキン</t>
    </rPh>
    <rPh sb="381" eb="382">
      <t>ガク</t>
    </rPh>
    <rPh sb="383" eb="385">
      <t>マイトシ</t>
    </rPh>
    <rPh sb="385" eb="386">
      <t>ヤク</t>
    </rPh>
    <rPh sb="389" eb="390">
      <t>オク</t>
    </rPh>
    <rPh sb="390" eb="392">
      <t>ゲンショウ</t>
    </rPh>
    <rPh sb="400" eb="402">
      <t>リュウドウ</t>
    </rPh>
    <rPh sb="402" eb="404">
      <t>ヒリツ</t>
    </rPh>
    <rPh sb="405" eb="407">
      <t>アッカ</t>
    </rPh>
    <rPh sb="408" eb="410">
      <t>ヨクセイ</t>
    </rPh>
    <rPh sb="416" eb="418">
      <t>ミコ</t>
    </rPh>
    <rPh sb="443" eb="445">
      <t>ジュンチョウ</t>
    </rPh>
    <rPh sb="446" eb="448">
      <t>ショウカン</t>
    </rPh>
    <rPh sb="449" eb="450">
      <t>スス</t>
    </rPh>
    <rPh sb="461" eb="462">
      <t>チ</t>
    </rPh>
    <rPh sb="473" eb="475">
      <t>コンゴ</t>
    </rPh>
    <rPh sb="476" eb="478">
      <t>ゲンショウ</t>
    </rPh>
    <rPh sb="481" eb="483">
      <t>ミコミ</t>
    </rPh>
    <rPh sb="503" eb="505">
      <t>ゲンショウ</t>
    </rPh>
    <phoneticPr fontId="4"/>
  </si>
  <si>
    <t>　「①有形固定資産減価償却率」について、当市は平成28年度が地方公営企業法の適用初年度（一部適用）であり、平成27年度末までの償却累計額相当分を資産価格から差し引いて法適用初年度当初の取得価格としたことにより、前年度末までの減価償却累計額がないため、低いものとなっています。
　「②管渠老朽化率」は、前年度から上昇したものの、平均値を若干下回っており、近年は、管路建設投資から更新等の建設改良投資に投資をシフトしていることから適切な管渠の管理が強化されるものと考えています。
　「③管渠改善率」は、類似団体平均値及び全国平均を上回っており、引き続き、ストックマネジメント計画に基づき、計画的な改築・更新を進めます。</t>
    <rPh sb="150" eb="152">
      <t>ゼンネン</t>
    </rPh>
    <rPh sb="152" eb="153">
      <t>ド</t>
    </rPh>
    <rPh sb="155" eb="157">
      <t>ジョウショウ</t>
    </rPh>
    <rPh sb="167" eb="169">
      <t>ジャッカン</t>
    </rPh>
    <rPh sb="169" eb="171">
      <t>シタマワ</t>
    </rPh>
    <rPh sb="213" eb="215">
      <t>テキセツ</t>
    </rPh>
    <rPh sb="219" eb="221">
      <t>カンリ</t>
    </rPh>
    <rPh sb="222" eb="224">
      <t>キョウカ</t>
    </rPh>
    <rPh sb="230" eb="231">
      <t>カンガ</t>
    </rPh>
    <rPh sb="270" eb="271">
      <t>ヒ</t>
    </rPh>
    <rPh sb="272" eb="273">
      <t>ツヅ</t>
    </rPh>
    <phoneticPr fontId="4"/>
  </si>
  <si>
    <t>　老朽管渠の増加や人口減少の進展等下水道事業を取り巻く環境は厳しさを増していることから、令和６年度は、投資財政計画を精査し、料金改定も視野に入れた経営シミュレーションを十分に行いました。結果、企業債元金償還金が令和10年度まで毎年度大きく減少していくことや多量排出事業者の立地による使用料収入が見込めること、投資面では、重要な管渠の耐震化が令和13年度に完了する見込であることなど令和11年度までは内部留保資金が減少し、厳しい経営環境が続くと想定されるものの、投資と経営のバランスを取りながら経営していくこと可能であると見込んでいます。しかしながら、昨今のインフレーションや流域維持管理費負担金の見通し等によっては、下水道施設の適正な維持管理のため、料金改定を要することも想定されることから、効率的な経営に努めつつ、毎年度、経営シミュレーションを行い、経営を注視してまいります。</t>
    <rPh sb="34" eb="35">
      <t>マ</t>
    </rPh>
    <rPh sb="44" eb="46">
      <t>レイワ</t>
    </rPh>
    <rPh sb="47" eb="49">
      <t>ネンド</t>
    </rPh>
    <rPh sb="51" eb="57">
      <t>トウシザイセイケイカク</t>
    </rPh>
    <rPh sb="58" eb="60">
      <t>セイサ</t>
    </rPh>
    <rPh sb="62" eb="64">
      <t>リョウキン</t>
    </rPh>
    <rPh sb="64" eb="66">
      <t>カイテイ</t>
    </rPh>
    <rPh sb="67" eb="69">
      <t>シヤ</t>
    </rPh>
    <rPh sb="70" eb="71">
      <t>イ</t>
    </rPh>
    <rPh sb="73" eb="75">
      <t>ケイエイ</t>
    </rPh>
    <rPh sb="84" eb="86">
      <t>ジュウブン</t>
    </rPh>
    <rPh sb="87" eb="88">
      <t>オコナ</t>
    </rPh>
    <rPh sb="93" eb="95">
      <t>ケッカ</t>
    </rPh>
    <rPh sb="96" eb="99">
      <t>キギョウサイ</t>
    </rPh>
    <rPh sb="99" eb="101">
      <t>ガンキン</t>
    </rPh>
    <rPh sb="101" eb="104">
      <t>ショウカンキン</t>
    </rPh>
    <rPh sb="105" eb="107">
      <t>レイワ</t>
    </rPh>
    <rPh sb="109" eb="111">
      <t>ネンド</t>
    </rPh>
    <rPh sb="113" eb="116">
      <t>マイネンド</t>
    </rPh>
    <rPh sb="116" eb="117">
      <t>オオ</t>
    </rPh>
    <rPh sb="119" eb="121">
      <t>ゲンショウ</t>
    </rPh>
    <rPh sb="128" eb="130">
      <t>タリョウ</t>
    </rPh>
    <rPh sb="130" eb="132">
      <t>ハイシュツ</t>
    </rPh>
    <rPh sb="132" eb="135">
      <t>ジギョウシャ</t>
    </rPh>
    <rPh sb="136" eb="138">
      <t>リッチ</t>
    </rPh>
    <rPh sb="141" eb="144">
      <t>シヨウリョウ</t>
    </rPh>
    <rPh sb="144" eb="146">
      <t>シュウニュウ</t>
    </rPh>
    <rPh sb="147" eb="149">
      <t>ミコ</t>
    </rPh>
    <rPh sb="154" eb="157">
      <t>トウシメン</t>
    </rPh>
    <rPh sb="160" eb="162">
      <t>ジュウヨウ</t>
    </rPh>
    <rPh sb="163" eb="165">
      <t>カンキョ</t>
    </rPh>
    <rPh sb="166" eb="169">
      <t>タイシンカ</t>
    </rPh>
    <rPh sb="170" eb="172">
      <t>レイワ</t>
    </rPh>
    <rPh sb="174" eb="176">
      <t>ネンド</t>
    </rPh>
    <rPh sb="177" eb="179">
      <t>カンリョウ</t>
    </rPh>
    <rPh sb="181" eb="183">
      <t>ミコ</t>
    </rPh>
    <rPh sb="190" eb="192">
      <t>レイワ</t>
    </rPh>
    <rPh sb="194" eb="196">
      <t>ネンド</t>
    </rPh>
    <rPh sb="199" eb="201">
      <t>ナイブ</t>
    </rPh>
    <rPh sb="201" eb="205">
      <t>リュウホシキン</t>
    </rPh>
    <rPh sb="206" eb="208">
      <t>ゲンショウ</t>
    </rPh>
    <rPh sb="210" eb="211">
      <t>キビ</t>
    </rPh>
    <rPh sb="213" eb="215">
      <t>ケイエイ</t>
    </rPh>
    <rPh sb="215" eb="217">
      <t>カンキョウ</t>
    </rPh>
    <rPh sb="218" eb="219">
      <t>ツヅ</t>
    </rPh>
    <rPh sb="221" eb="223">
      <t>ソウテイ</t>
    </rPh>
    <rPh sb="230" eb="232">
      <t>トウシ</t>
    </rPh>
    <rPh sb="233" eb="235">
      <t>ケイエイ</t>
    </rPh>
    <rPh sb="241" eb="242">
      <t>ト</t>
    </rPh>
    <rPh sb="246" eb="248">
      <t>ケイエイ</t>
    </rPh>
    <rPh sb="254" eb="256">
      <t>カノウ</t>
    </rPh>
    <rPh sb="260" eb="262">
      <t>ミコ</t>
    </rPh>
    <rPh sb="275" eb="277">
      <t>サッコン</t>
    </rPh>
    <rPh sb="287" eb="289">
      <t>リュウイキ</t>
    </rPh>
    <rPh sb="289" eb="294">
      <t>イジカンリヒ</t>
    </rPh>
    <rPh sb="294" eb="297">
      <t>フタンキン</t>
    </rPh>
    <rPh sb="298" eb="300">
      <t>ミトオ</t>
    </rPh>
    <rPh sb="301" eb="302">
      <t>トウ</t>
    </rPh>
    <rPh sb="308" eb="311">
      <t>ゲスイドウ</t>
    </rPh>
    <rPh sb="311" eb="313">
      <t>シセツ</t>
    </rPh>
    <rPh sb="314" eb="316">
      <t>テキセイ</t>
    </rPh>
    <rPh sb="317" eb="321">
      <t>イジカンリ</t>
    </rPh>
    <rPh sb="325" eb="329">
      <t>リョウキンカイテイ</t>
    </rPh>
    <rPh sb="330" eb="331">
      <t>ヨウ</t>
    </rPh>
    <rPh sb="336" eb="338">
      <t>ソウテイ</t>
    </rPh>
    <rPh sb="346" eb="349">
      <t>コウリツテキ</t>
    </rPh>
    <rPh sb="350" eb="352">
      <t>ケイエイ</t>
    </rPh>
    <rPh sb="353" eb="354">
      <t>ツト</t>
    </rPh>
    <rPh sb="358" eb="361">
      <t>マイネンド</t>
    </rPh>
    <rPh sb="362" eb="364">
      <t>ケイエイ</t>
    </rPh>
    <rPh sb="373" eb="374">
      <t>オコナ</t>
    </rPh>
    <rPh sb="376" eb="378">
      <t>ケイエイ</t>
    </rPh>
    <rPh sb="379" eb="381">
      <t>チュウシ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</si>
</sst>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0.66</c:v>
                </c:pt>
                <c:pt idx="1">
                  <c:v>0.81</c:v>
                </c:pt>
                <c:pt idx="2">
                  <c:v>0.77</c:v>
                </c:pt>
                <c:pt idx="3">
                  <c:v>0.71</c:v>
                </c:pt>
                <c:pt idx="4">
                  <c:v>0.32</c:v>
                </c:pt>
              </c:numCache>
            </c:numRef>
          </c:val>
          <c:extLst>
            <c:ext xmlns:c16="http://schemas.microsoft.com/office/drawing/2014/chart" uri="{C3380CC4-5D6E-409C-BE32-E72D297353CC}">
              <c16:uniqueId val="{00000000-8F10-4556-8DF1-A608BCD4070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8F10-4556-8DF1-A608BCD4070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03-4F55-84EB-5EA4A941F1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C103-4F55-84EB-5EA4A941F1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93.72</c:v>
                </c:pt>
                <c:pt idx="1">
                  <c:v>93.83</c:v>
                </c:pt>
                <c:pt idx="2">
                  <c:v>94</c:v>
                </c:pt>
                <c:pt idx="3">
                  <c:v>94.25</c:v>
                </c:pt>
                <c:pt idx="4">
                  <c:v>94.43</c:v>
                </c:pt>
              </c:numCache>
            </c:numRef>
          </c:val>
          <c:extLst>
            <c:ext xmlns:c16="http://schemas.microsoft.com/office/drawing/2014/chart" uri="{C3380CC4-5D6E-409C-BE32-E72D297353CC}">
              <c16:uniqueId val="{00000000-CA3A-45B3-82C6-DDCDC8C2631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CA3A-45B3-82C6-DDCDC8C2631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104.22</c:v>
                </c:pt>
                <c:pt idx="1">
                  <c:v>103.4</c:v>
                </c:pt>
                <c:pt idx="2">
                  <c:v>96.92</c:v>
                </c:pt>
                <c:pt idx="3">
                  <c:v>99.22</c:v>
                </c:pt>
                <c:pt idx="4">
                  <c:v>97.45</c:v>
                </c:pt>
              </c:numCache>
            </c:numRef>
          </c:val>
          <c:extLst>
            <c:ext xmlns:c16="http://schemas.microsoft.com/office/drawing/2014/chart" uri="{C3380CC4-5D6E-409C-BE32-E72D297353CC}">
              <c16:uniqueId val="{00000000-3D5A-4A8E-ADF9-C33A36E5013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3D5A-4A8E-ADF9-C33A36E5013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13.29</c:v>
                </c:pt>
                <c:pt idx="1">
                  <c:v>16.149999999999999</c:v>
                </c:pt>
                <c:pt idx="2">
                  <c:v>18.84</c:v>
                </c:pt>
                <c:pt idx="3">
                  <c:v>21.52</c:v>
                </c:pt>
                <c:pt idx="4">
                  <c:v>24.11</c:v>
                </c:pt>
              </c:numCache>
            </c:numRef>
          </c:val>
          <c:extLst>
            <c:ext xmlns:c16="http://schemas.microsoft.com/office/drawing/2014/chart" uri="{C3380CC4-5D6E-409C-BE32-E72D297353CC}">
              <c16:uniqueId val="{00000000-1A3C-418B-AEB6-4BC754C6918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1A3C-418B-AEB6-4BC754C6918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8.8800000000000008</c:v>
                </c:pt>
                <c:pt idx="1">
                  <c:v>9.9600000000000009</c:v>
                </c:pt>
                <c:pt idx="2">
                  <c:v>9.07</c:v>
                </c:pt>
                <c:pt idx="3">
                  <c:v>8.9499999999999993</c:v>
                </c:pt>
                <c:pt idx="4">
                  <c:v>9.4</c:v>
                </c:pt>
              </c:numCache>
            </c:numRef>
          </c:val>
          <c:extLst>
            <c:ext xmlns:c16="http://schemas.microsoft.com/office/drawing/2014/chart" uri="{C3380CC4-5D6E-409C-BE32-E72D297353CC}">
              <c16:uniqueId val="{00000000-22F5-43A5-A661-CF3F65CB623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22F5-43A5-A661-CF3F65CB623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formatCode="#,##0.00;&quot;△&quot;#,##0.00;&quot;-&quot;">
                  <c:v>5</c:v>
                </c:pt>
                <c:pt idx="3" formatCode="#,##0.00;&quot;△&quot;#,##0.00;&quot;-&quot;">
                  <c:v>6.56</c:v>
                </c:pt>
                <c:pt idx="4" formatCode="#,##0.00;&quot;△&quot;#,##0.00;&quot;-&quot;">
                  <c:v>10.71</c:v>
                </c:pt>
              </c:numCache>
            </c:numRef>
          </c:val>
          <c:extLst>
            <c:ext xmlns:c16="http://schemas.microsoft.com/office/drawing/2014/chart" uri="{C3380CC4-5D6E-409C-BE32-E72D297353CC}">
              <c16:uniqueId val="{00000000-7A11-4949-A415-9FB3FA8A240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7A11-4949-A415-9FB3FA8A240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70.099999999999994</c:v>
                </c:pt>
                <c:pt idx="1">
                  <c:v>82.84</c:v>
                </c:pt>
                <c:pt idx="2">
                  <c:v>79.010000000000005</c:v>
                </c:pt>
                <c:pt idx="3">
                  <c:v>83.14</c:v>
                </c:pt>
                <c:pt idx="4">
                  <c:v>75.33</c:v>
                </c:pt>
              </c:numCache>
            </c:numRef>
          </c:val>
          <c:extLst>
            <c:ext xmlns:c16="http://schemas.microsoft.com/office/drawing/2014/chart" uri="{C3380CC4-5D6E-409C-BE32-E72D297353CC}">
              <c16:uniqueId val="{00000000-8865-4E44-972E-402170EA993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8865-4E44-972E-402170EA993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463.77</c:v>
                </c:pt>
                <c:pt idx="1">
                  <c:v>476.68</c:v>
                </c:pt>
                <c:pt idx="2">
                  <c:v>454.49</c:v>
                </c:pt>
                <c:pt idx="3">
                  <c:v>444.26</c:v>
                </c:pt>
                <c:pt idx="4">
                  <c:v>419.45</c:v>
                </c:pt>
              </c:numCache>
            </c:numRef>
          </c:val>
          <c:extLst>
            <c:ext xmlns:c16="http://schemas.microsoft.com/office/drawing/2014/chart" uri="{C3380CC4-5D6E-409C-BE32-E72D297353CC}">
              <c16:uniqueId val="{00000000-D12C-4BFE-A6F8-6C2354CF9F0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D12C-4BFE-A6F8-6C2354CF9F0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97</c:v>
                </c:pt>
                <c:pt idx="1">
                  <c:v>95.51</c:v>
                </c:pt>
                <c:pt idx="2">
                  <c:v>85.39</c:v>
                </c:pt>
                <c:pt idx="3">
                  <c:v>95.65</c:v>
                </c:pt>
                <c:pt idx="4">
                  <c:v>86.01</c:v>
                </c:pt>
              </c:numCache>
            </c:numRef>
          </c:val>
          <c:extLst>
            <c:ext xmlns:c16="http://schemas.microsoft.com/office/drawing/2014/chart" uri="{C3380CC4-5D6E-409C-BE32-E72D297353CC}">
              <c16:uniqueId val="{00000000-2726-41C5-ADEC-AFCD03C6645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2726-41C5-ADEC-AFCD03C6645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173.73</c:v>
                </c:pt>
                <c:pt idx="1">
                  <c:v>174.23</c:v>
                </c:pt>
                <c:pt idx="2">
                  <c:v>195.61</c:v>
                </c:pt>
                <c:pt idx="3">
                  <c:v>173.56</c:v>
                </c:pt>
                <c:pt idx="4">
                  <c:v>193.08</c:v>
                </c:pt>
              </c:numCache>
            </c:numRef>
          </c:val>
          <c:extLst>
            <c:ext xmlns:c16="http://schemas.microsoft.com/office/drawing/2014/chart" uri="{C3380CC4-5D6E-409C-BE32-E72D297353CC}">
              <c16:uniqueId val="{00000000-8EDB-4DFA-98B2-188647B85D2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8EDB-4DFA-98B2-188647B85D2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35" zoomScale="85" zoomScaleNormal="85" workbookViewId="0">
      <selection activeCell="BH56" sqref="C56:BH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神奈川県　小田原市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非設置</v>
      </c>
      <c r="AE8" s="66"/>
      <c r="AF8" s="66"/>
      <c r="AG8" s="66"/>
      <c r="AH8" s="66"/>
      <c r="AI8" s="66"/>
      <c r="AJ8" s="66"/>
      <c r="AK8" s="3"/>
      <c r="AL8" s="54">
        <f>データ!S6</f>
        <v>187040</v>
      </c>
      <c r="AM8" s="54"/>
      <c r="AN8" s="54"/>
      <c r="AO8" s="54"/>
      <c r="AP8" s="54"/>
      <c r="AQ8" s="54"/>
      <c r="AR8" s="54"/>
      <c r="AS8" s="54"/>
      <c r="AT8" s="53">
        <f>データ!T6</f>
        <v>113.6</v>
      </c>
      <c r="AU8" s="53"/>
      <c r="AV8" s="53"/>
      <c r="AW8" s="53"/>
      <c r="AX8" s="53"/>
      <c r="AY8" s="53"/>
      <c r="AZ8" s="53"/>
      <c r="BA8" s="53"/>
      <c r="BB8" s="53">
        <f>データ!U6</f>
        <v>1646.48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58.4</v>
      </c>
      <c r="J10" s="53"/>
      <c r="K10" s="53"/>
      <c r="L10" s="53"/>
      <c r="M10" s="53"/>
      <c r="N10" s="53"/>
      <c r="O10" s="53"/>
      <c r="P10" s="53">
        <f>データ!P6</f>
        <v>83.61</v>
      </c>
      <c r="Q10" s="53"/>
      <c r="R10" s="53"/>
      <c r="S10" s="53"/>
      <c r="T10" s="53"/>
      <c r="U10" s="53"/>
      <c r="V10" s="53"/>
      <c r="W10" s="53">
        <f>データ!Q6</f>
        <v>71.48</v>
      </c>
      <c r="X10" s="53"/>
      <c r="Y10" s="53"/>
      <c r="Z10" s="53"/>
      <c r="AA10" s="53"/>
      <c r="AB10" s="53"/>
      <c r="AC10" s="53"/>
      <c r="AD10" s="54">
        <f>データ!R6</f>
        <v>2636</v>
      </c>
      <c r="AE10" s="54"/>
      <c r="AF10" s="54"/>
      <c r="AG10" s="54"/>
      <c r="AH10" s="54"/>
      <c r="AI10" s="54"/>
      <c r="AJ10" s="54"/>
      <c r="AK10" s="2"/>
      <c r="AL10" s="54">
        <f>データ!V6</f>
        <v>156100</v>
      </c>
      <c r="AM10" s="54"/>
      <c r="AN10" s="54"/>
      <c r="AO10" s="54"/>
      <c r="AP10" s="54"/>
      <c r="AQ10" s="54"/>
      <c r="AR10" s="54"/>
      <c r="AS10" s="54"/>
      <c r="AT10" s="53">
        <f>データ!W6</f>
        <v>25.67</v>
      </c>
      <c r="AU10" s="53"/>
      <c r="AV10" s="53"/>
      <c r="AW10" s="53"/>
      <c r="AX10" s="53"/>
      <c r="AY10" s="53"/>
      <c r="AZ10" s="53"/>
      <c r="BA10" s="53"/>
      <c r="BB10" s="53">
        <f>データ!X6</f>
        <v>6081.03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2nQz9xCqA12VJTolPP4ldad2s1X2A40wE34vmBL4UfYGDHEp+INtWjJFjyY5LRmGpt5V26XfWtbCrP+xHdgmQ==" saltValue="qacvfUROkphahKtfGYPF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142069</v>
      </c>
      <c r="D6" s="19">
        <f t="shared" si="3"/>
        <v>46</v>
      </c>
      <c r="E6" s="19">
        <f t="shared" si="3"/>
        <v>17</v>
      </c>
      <c r="F6" s="19">
        <f t="shared" si="3"/>
        <v>1</v>
      </c>
      <c r="G6" s="19">
        <f t="shared" si="3"/>
        <v>0</v>
      </c>
      <c r="H6" s="19" t="str">
        <f t="shared" si="3"/>
        <v>神奈川県　小田原市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58.4</v>
      </c>
      <c r="P6" s="20">
        <f t="shared" si="3"/>
        <v>83.61</v>
      </c>
      <c r="Q6" s="20">
        <f t="shared" si="3"/>
        <v>71.48</v>
      </c>
      <c r="R6" s="20">
        <f t="shared" si="3"/>
        <v>2636</v>
      </c>
      <c r="S6" s="20">
        <f t="shared" si="3"/>
        <v>187040</v>
      </c>
      <c r="T6" s="20">
        <f t="shared" si="3"/>
        <v>113.6</v>
      </c>
      <c r="U6" s="20">
        <f t="shared" si="3"/>
        <v>1646.48</v>
      </c>
      <c r="V6" s="20">
        <f t="shared" si="3"/>
        <v>156100</v>
      </c>
      <c r="W6" s="20">
        <f t="shared" si="3"/>
        <v>25.67</v>
      </c>
      <c r="X6" s="20">
        <f t="shared" si="3"/>
        <v>6081.03</v>
      </c>
      <c r="Y6" s="21">
        <f>IF(Y7="",NA(),Y7)</f>
        <v>104.22</v>
      </c>
      <c r="Z6" s="21">
        <f t="shared" ref="Z6:AH6" si="4">IF(Z7="",NA(),Z7)</f>
        <v>103.4</v>
      </c>
      <c r="AA6" s="21">
        <f t="shared" si="4"/>
        <v>96.92</v>
      </c>
      <c r="AB6" s="21">
        <f t="shared" si="4"/>
        <v>99.22</v>
      </c>
      <c r="AC6" s="21">
        <f t="shared" si="4"/>
        <v>97.45</v>
      </c>
      <c r="AD6" s="21">
        <f t="shared" si="4"/>
        <v>107.03</v>
      </c>
      <c r="AE6" s="21">
        <f t="shared" si="4"/>
        <v>106.55</v>
      </c>
      <c r="AF6" s="21">
        <f t="shared" si="4"/>
        <v>106.01</v>
      </c>
      <c r="AG6" s="21">
        <f t="shared" si="4"/>
        <v>105.5</v>
      </c>
      <c r="AH6" s="21">
        <f t="shared" si="4"/>
        <v>105.24</v>
      </c>
      <c r="AI6" s="20" t="str">
        <f>IF(AI7="","",IF(AI7="-","【-】","【"&amp;SUBSTITUTE(TEXT(AI7,"#,##0.00"),"-","△")&amp;"】"))</f>
        <v>【105.91】</v>
      </c>
      <c r="AJ6" s="20">
        <f>IF(AJ7="",NA(),AJ7)</f>
        <v>0</v>
      </c>
      <c r="AK6" s="20">
        <f t="shared" ref="AK6:AS6" si="5">IF(AK7="",NA(),AK7)</f>
        <v>0</v>
      </c>
      <c r="AL6" s="21">
        <f t="shared" si="5"/>
        <v>5</v>
      </c>
      <c r="AM6" s="21">
        <f t="shared" si="5"/>
        <v>6.56</v>
      </c>
      <c r="AN6" s="21">
        <f t="shared" si="5"/>
        <v>10.71</v>
      </c>
      <c r="AO6" s="21">
        <f t="shared" si="5"/>
        <v>7.69</v>
      </c>
      <c r="AP6" s="21">
        <f t="shared" si="5"/>
        <v>5.95</v>
      </c>
      <c r="AQ6" s="21">
        <f t="shared" si="5"/>
        <v>5.27</v>
      </c>
      <c r="AR6" s="21">
        <f t="shared" si="5"/>
        <v>4.83</v>
      </c>
      <c r="AS6" s="21">
        <f t="shared" si="5"/>
        <v>4.5</v>
      </c>
      <c r="AT6" s="20" t="str">
        <f>IF(AT7="","",IF(AT7="-","【-】","【"&amp;SUBSTITUTE(TEXT(AT7,"#,##0.00"),"-","△")&amp;"】"))</f>
        <v>【3.03】</v>
      </c>
      <c r="AU6" s="21">
        <f>IF(AU7="",NA(),AU7)</f>
        <v>70.099999999999994</v>
      </c>
      <c r="AV6" s="21">
        <f t="shared" ref="AV6:BD6" si="6">IF(AV7="",NA(),AV7)</f>
        <v>82.84</v>
      </c>
      <c r="AW6" s="21">
        <f t="shared" si="6"/>
        <v>79.010000000000005</v>
      </c>
      <c r="AX6" s="21">
        <f t="shared" si="6"/>
        <v>83.14</v>
      </c>
      <c r="AY6" s="21">
        <f t="shared" si="6"/>
        <v>75.33</v>
      </c>
      <c r="AZ6" s="21">
        <f t="shared" si="6"/>
        <v>73.02</v>
      </c>
      <c r="BA6" s="21">
        <f t="shared" si="6"/>
        <v>72.930000000000007</v>
      </c>
      <c r="BB6" s="21">
        <f t="shared" si="6"/>
        <v>80.08</v>
      </c>
      <c r="BC6" s="21">
        <f t="shared" si="6"/>
        <v>87.33</v>
      </c>
      <c r="BD6" s="21">
        <f t="shared" si="6"/>
        <v>92.26</v>
      </c>
      <c r="BE6" s="20" t="str">
        <f>IF(BE7="","",IF(BE7="-","【-】","【"&amp;SUBSTITUTE(TEXT(BE7,"#,##0.00"),"-","△")&amp;"】"))</f>
        <v>【78.43】</v>
      </c>
      <c r="BF6" s="21">
        <f>IF(BF7="",NA(),BF7)</f>
        <v>463.77</v>
      </c>
      <c r="BG6" s="21">
        <f t="shared" ref="BG6:BO6" si="7">IF(BG7="",NA(),BG7)</f>
        <v>476.68</v>
      </c>
      <c r="BH6" s="21">
        <f t="shared" si="7"/>
        <v>454.49</v>
      </c>
      <c r="BI6" s="21">
        <f t="shared" si="7"/>
        <v>444.26</v>
      </c>
      <c r="BJ6" s="21">
        <f t="shared" si="7"/>
        <v>419.45</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97</v>
      </c>
      <c r="BR6" s="21">
        <f t="shared" ref="BR6:BZ6" si="8">IF(BR7="",NA(),BR7)</f>
        <v>95.51</v>
      </c>
      <c r="BS6" s="21">
        <f t="shared" si="8"/>
        <v>85.39</v>
      </c>
      <c r="BT6" s="21">
        <f t="shared" si="8"/>
        <v>95.65</v>
      </c>
      <c r="BU6" s="21">
        <f t="shared" si="8"/>
        <v>86.01</v>
      </c>
      <c r="BV6" s="21">
        <f t="shared" si="8"/>
        <v>97.91</v>
      </c>
      <c r="BW6" s="21">
        <f t="shared" si="8"/>
        <v>98.61</v>
      </c>
      <c r="BX6" s="21">
        <f t="shared" si="8"/>
        <v>98.75</v>
      </c>
      <c r="BY6" s="21">
        <f t="shared" si="8"/>
        <v>98.36</v>
      </c>
      <c r="BZ6" s="21">
        <f t="shared" si="8"/>
        <v>97.29</v>
      </c>
      <c r="CA6" s="20" t="str">
        <f>IF(CA7="","",IF(CA7="-","【-】","【"&amp;SUBSTITUTE(TEXT(CA7,"#,##0.00"),"-","△")&amp;"】"))</f>
        <v>【97.81】</v>
      </c>
      <c r="CB6" s="21">
        <f>IF(CB7="",NA(),CB7)</f>
        <v>173.73</v>
      </c>
      <c r="CC6" s="21">
        <f t="shared" ref="CC6:CK6" si="9">IF(CC7="",NA(),CC7)</f>
        <v>174.23</v>
      </c>
      <c r="CD6" s="21">
        <f t="shared" si="9"/>
        <v>195.61</v>
      </c>
      <c r="CE6" s="21">
        <f t="shared" si="9"/>
        <v>173.56</v>
      </c>
      <c r="CF6" s="21">
        <f t="shared" si="9"/>
        <v>193.08</v>
      </c>
      <c r="CG6" s="21">
        <f t="shared" si="9"/>
        <v>144.11000000000001</v>
      </c>
      <c r="CH6" s="21">
        <f t="shared" si="9"/>
        <v>141.24</v>
      </c>
      <c r="CI6" s="21">
        <f t="shared" si="9"/>
        <v>142.03</v>
      </c>
      <c r="CJ6" s="21">
        <f t="shared" si="9"/>
        <v>142.11000000000001</v>
      </c>
      <c r="CK6" s="21">
        <f t="shared" si="9"/>
        <v>145.49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61.32</v>
      </c>
      <c r="CS6" s="21">
        <f t="shared" si="10"/>
        <v>61.7</v>
      </c>
      <c r="CT6" s="21">
        <f t="shared" si="10"/>
        <v>63.04</v>
      </c>
      <c r="CU6" s="21">
        <f t="shared" si="10"/>
        <v>60.55</v>
      </c>
      <c r="CV6" s="21">
        <f t="shared" si="10"/>
        <v>61.49</v>
      </c>
      <c r="CW6" s="20" t="str">
        <f>IF(CW7="","",IF(CW7="-","【-】","【"&amp;SUBSTITUTE(TEXT(CW7,"#,##0.00"),"-","△")&amp;"】"))</f>
        <v>【58.94】</v>
      </c>
      <c r="CX6" s="21">
        <f>IF(CX7="",NA(),CX7)</f>
        <v>93.72</v>
      </c>
      <c r="CY6" s="21">
        <f t="shared" ref="CY6:DG6" si="11">IF(CY7="",NA(),CY7)</f>
        <v>93.83</v>
      </c>
      <c r="CZ6" s="21">
        <f t="shared" si="11"/>
        <v>94</v>
      </c>
      <c r="DA6" s="21">
        <f t="shared" si="11"/>
        <v>94.25</v>
      </c>
      <c r="DB6" s="21">
        <f t="shared" si="11"/>
        <v>94.43</v>
      </c>
      <c r="DC6" s="21">
        <f t="shared" si="11"/>
        <v>94.58</v>
      </c>
      <c r="DD6" s="21">
        <f t="shared" si="11"/>
        <v>94.56</v>
      </c>
      <c r="DE6" s="21">
        <f t="shared" si="11"/>
        <v>94.75</v>
      </c>
      <c r="DF6" s="21">
        <f t="shared" si="11"/>
        <v>94.92</v>
      </c>
      <c r="DG6" s="21">
        <f t="shared" si="11"/>
        <v>95.01</v>
      </c>
      <c r="DH6" s="20" t="str">
        <f>IF(DH7="","",IF(DH7="-","【-】","【"&amp;SUBSTITUTE(TEXT(DH7,"#,##0.00"),"-","△")&amp;"】"))</f>
        <v>【95.91】</v>
      </c>
      <c r="DI6" s="21">
        <f>IF(DI7="",NA(),DI7)</f>
        <v>13.29</v>
      </c>
      <c r="DJ6" s="21">
        <f t="shared" ref="DJ6:DR6" si="12">IF(DJ7="",NA(),DJ7)</f>
        <v>16.149999999999999</v>
      </c>
      <c r="DK6" s="21">
        <f t="shared" si="12"/>
        <v>18.84</v>
      </c>
      <c r="DL6" s="21">
        <f t="shared" si="12"/>
        <v>21.52</v>
      </c>
      <c r="DM6" s="21">
        <f t="shared" si="12"/>
        <v>24.11</v>
      </c>
      <c r="DN6" s="21">
        <f t="shared" si="12"/>
        <v>31.01</v>
      </c>
      <c r="DO6" s="21">
        <f t="shared" si="12"/>
        <v>28.87</v>
      </c>
      <c r="DP6" s="21">
        <f t="shared" si="12"/>
        <v>31.34</v>
      </c>
      <c r="DQ6" s="21">
        <f t="shared" si="12"/>
        <v>32.909999999999997</v>
      </c>
      <c r="DR6" s="21">
        <f t="shared" si="12"/>
        <v>34.869999999999997</v>
      </c>
      <c r="DS6" s="20" t="str">
        <f>IF(DS7="","",IF(DS7="-","【-】","【"&amp;SUBSTITUTE(TEXT(DS7,"#,##0.00"),"-","△")&amp;"】"))</f>
        <v>【41.09】</v>
      </c>
      <c r="DT6" s="21">
        <f>IF(DT7="",NA(),DT7)</f>
        <v>8.8800000000000008</v>
      </c>
      <c r="DU6" s="21">
        <f t="shared" ref="DU6:EC6" si="13">IF(DU7="",NA(),DU7)</f>
        <v>9.9600000000000009</v>
      </c>
      <c r="DV6" s="21">
        <f t="shared" si="13"/>
        <v>9.07</v>
      </c>
      <c r="DW6" s="21">
        <f t="shared" si="13"/>
        <v>8.9499999999999993</v>
      </c>
      <c r="DX6" s="21">
        <f t="shared" si="13"/>
        <v>9.4</v>
      </c>
      <c r="DY6" s="21">
        <f t="shared" si="13"/>
        <v>4.95</v>
      </c>
      <c r="DZ6" s="21">
        <f t="shared" si="13"/>
        <v>5.64</v>
      </c>
      <c r="EA6" s="21">
        <f t="shared" si="13"/>
        <v>6.43</v>
      </c>
      <c r="EB6" s="21">
        <f t="shared" si="13"/>
        <v>7.75</v>
      </c>
      <c r="EC6" s="21">
        <f t="shared" si="13"/>
        <v>9.44</v>
      </c>
      <c r="ED6" s="20" t="str">
        <f>IF(ED7="","",IF(ED7="-","【-】","【"&amp;SUBSTITUTE(TEXT(ED7,"#,##0.00"),"-","△")&amp;"】"))</f>
        <v>【8.68】</v>
      </c>
      <c r="EE6" s="21">
        <f>IF(EE7="",NA(),EE7)</f>
        <v>0.66</v>
      </c>
      <c r="EF6" s="21">
        <f t="shared" ref="EF6:EN6" si="14">IF(EF7="",NA(),EF7)</f>
        <v>0.81</v>
      </c>
      <c r="EG6" s="21">
        <f t="shared" si="14"/>
        <v>0.77</v>
      </c>
      <c r="EH6" s="21">
        <f t="shared" si="14"/>
        <v>0.71</v>
      </c>
      <c r="EI6" s="21">
        <f t="shared" si="14"/>
        <v>0.32</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15">
      <c r="A7" s="14"/>
      <c r="B7" s="23">
        <v>2023</v>
      </c>
      <c r="C7" s="23">
        <v>142069</v>
      </c>
      <c r="D7" s="23">
        <v>46</v>
      </c>
      <c r="E7" s="23">
        <v>17</v>
      </c>
      <c r="F7" s="23">
        <v>1</v>
      </c>
      <c r="G7" s="23">
        <v>0</v>
      </c>
      <c r="H7" s="23" t="s">
        <v>95</v>
      </c>
      <c r="I7" s="23" t="s">
        <v>96</v>
      </c>
      <c r="J7" s="23" t="s">
        <v>97</v>
      </c>
      <c r="K7" s="23" t="s">
        <v>98</v>
      </c>
      <c r="L7" s="23" t="s">
        <v>99</v>
      </c>
      <c r="M7" s="23" t="s">
        <v>100</v>
      </c>
      <c r="N7" s="24" t="s">
        <v>101</v>
      </c>
      <c r="O7" s="24">
        <v>58.4</v>
      </c>
      <c r="P7" s="24">
        <v>83.61</v>
      </c>
      <c r="Q7" s="24">
        <v>71.48</v>
      </c>
      <c r="R7" s="24">
        <v>2636</v>
      </c>
      <c r="S7" s="24">
        <v>187040</v>
      </c>
      <c r="T7" s="24">
        <v>113.6</v>
      </c>
      <c r="U7" s="24">
        <v>1646.48</v>
      </c>
      <c r="V7" s="24">
        <v>156100</v>
      </c>
      <c r="W7" s="24">
        <v>25.67</v>
      </c>
      <c r="X7" s="24">
        <v>6081.03</v>
      </c>
      <c r="Y7" s="24">
        <v>104.22</v>
      </c>
      <c r="Z7" s="24">
        <v>103.4</v>
      </c>
      <c r="AA7" s="24">
        <v>96.92</v>
      </c>
      <c r="AB7" s="24">
        <v>99.22</v>
      </c>
      <c r="AC7" s="24">
        <v>97.45</v>
      </c>
      <c r="AD7" s="24">
        <v>107.03</v>
      </c>
      <c r="AE7" s="24">
        <v>106.55</v>
      </c>
      <c r="AF7" s="24">
        <v>106.01</v>
      </c>
      <c r="AG7" s="24">
        <v>105.5</v>
      </c>
      <c r="AH7" s="24">
        <v>105.24</v>
      </c>
      <c r="AI7" s="24">
        <v>105.91</v>
      </c>
      <c r="AJ7" s="24">
        <v>0</v>
      </c>
      <c r="AK7" s="24">
        <v>0</v>
      </c>
      <c r="AL7" s="24">
        <v>5</v>
      </c>
      <c r="AM7" s="24">
        <v>6.56</v>
      </c>
      <c r="AN7" s="24">
        <v>10.71</v>
      </c>
      <c r="AO7" s="24">
        <v>7.69</v>
      </c>
      <c r="AP7" s="24">
        <v>5.95</v>
      </c>
      <c r="AQ7" s="24">
        <v>5.27</v>
      </c>
      <c r="AR7" s="24">
        <v>4.83</v>
      </c>
      <c r="AS7" s="24">
        <v>4.5</v>
      </c>
      <c r="AT7" s="24">
        <v>3.03</v>
      </c>
      <c r="AU7" s="24">
        <v>70.099999999999994</v>
      </c>
      <c r="AV7" s="24">
        <v>82.84</v>
      </c>
      <c r="AW7" s="24">
        <v>79.010000000000005</v>
      </c>
      <c r="AX7" s="24">
        <v>83.14</v>
      </c>
      <c r="AY7" s="24">
        <v>75.33</v>
      </c>
      <c r="AZ7" s="24">
        <v>73.02</v>
      </c>
      <c r="BA7" s="24">
        <v>72.930000000000007</v>
      </c>
      <c r="BB7" s="24">
        <v>80.08</v>
      </c>
      <c r="BC7" s="24">
        <v>87.33</v>
      </c>
      <c r="BD7" s="24">
        <v>92.26</v>
      </c>
      <c r="BE7" s="24">
        <v>78.430000000000007</v>
      </c>
      <c r="BF7" s="24">
        <v>463.77</v>
      </c>
      <c r="BG7" s="24">
        <v>476.68</v>
      </c>
      <c r="BH7" s="24">
        <v>454.49</v>
      </c>
      <c r="BI7" s="24">
        <v>444.26</v>
      </c>
      <c r="BJ7" s="24">
        <v>419.45</v>
      </c>
      <c r="BK7" s="24">
        <v>708.89</v>
      </c>
      <c r="BL7" s="24">
        <v>730.52</v>
      </c>
      <c r="BM7" s="24">
        <v>672.33</v>
      </c>
      <c r="BN7" s="24">
        <v>668.8</v>
      </c>
      <c r="BO7" s="24">
        <v>652.79999999999995</v>
      </c>
      <c r="BP7" s="24">
        <v>630.82000000000005</v>
      </c>
      <c r="BQ7" s="24">
        <v>97</v>
      </c>
      <c r="BR7" s="24">
        <v>95.51</v>
      </c>
      <c r="BS7" s="24">
        <v>85.39</v>
      </c>
      <c r="BT7" s="24">
        <v>95.65</v>
      </c>
      <c r="BU7" s="24">
        <v>86.01</v>
      </c>
      <c r="BV7" s="24">
        <v>97.91</v>
      </c>
      <c r="BW7" s="24">
        <v>98.61</v>
      </c>
      <c r="BX7" s="24">
        <v>98.75</v>
      </c>
      <c r="BY7" s="24">
        <v>98.36</v>
      </c>
      <c r="BZ7" s="24">
        <v>97.29</v>
      </c>
      <c r="CA7" s="24">
        <v>97.81</v>
      </c>
      <c r="CB7" s="24">
        <v>173.73</v>
      </c>
      <c r="CC7" s="24">
        <v>174.23</v>
      </c>
      <c r="CD7" s="24">
        <v>195.61</v>
      </c>
      <c r="CE7" s="24">
        <v>173.56</v>
      </c>
      <c r="CF7" s="24">
        <v>193.08</v>
      </c>
      <c r="CG7" s="24">
        <v>144.11000000000001</v>
      </c>
      <c r="CH7" s="24">
        <v>141.24</v>
      </c>
      <c r="CI7" s="24">
        <v>142.03</v>
      </c>
      <c r="CJ7" s="24">
        <v>142.11000000000001</v>
      </c>
      <c r="CK7" s="24">
        <v>145.49</v>
      </c>
      <c r="CL7" s="24">
        <v>138.75</v>
      </c>
      <c r="CM7" s="24" t="s">
        <v>101</v>
      </c>
      <c r="CN7" s="24" t="s">
        <v>101</v>
      </c>
      <c r="CO7" s="24" t="s">
        <v>101</v>
      </c>
      <c r="CP7" s="24" t="s">
        <v>101</v>
      </c>
      <c r="CQ7" s="24" t="s">
        <v>101</v>
      </c>
      <c r="CR7" s="24">
        <v>61.32</v>
      </c>
      <c r="CS7" s="24">
        <v>61.7</v>
      </c>
      <c r="CT7" s="24">
        <v>63.04</v>
      </c>
      <c r="CU7" s="24">
        <v>60.55</v>
      </c>
      <c r="CV7" s="24">
        <v>61.49</v>
      </c>
      <c r="CW7" s="24">
        <v>58.94</v>
      </c>
      <c r="CX7" s="24">
        <v>93.72</v>
      </c>
      <c r="CY7" s="24">
        <v>93.83</v>
      </c>
      <c r="CZ7" s="24">
        <v>94</v>
      </c>
      <c r="DA7" s="24">
        <v>94.25</v>
      </c>
      <c r="DB7" s="24">
        <v>94.43</v>
      </c>
      <c r="DC7" s="24">
        <v>94.58</v>
      </c>
      <c r="DD7" s="24">
        <v>94.56</v>
      </c>
      <c r="DE7" s="24">
        <v>94.75</v>
      </c>
      <c r="DF7" s="24">
        <v>94.92</v>
      </c>
      <c r="DG7" s="24">
        <v>95.01</v>
      </c>
      <c r="DH7" s="24">
        <v>95.91</v>
      </c>
      <c r="DI7" s="24">
        <v>13.29</v>
      </c>
      <c r="DJ7" s="24">
        <v>16.149999999999999</v>
      </c>
      <c r="DK7" s="24">
        <v>18.84</v>
      </c>
      <c r="DL7" s="24">
        <v>21.52</v>
      </c>
      <c r="DM7" s="24">
        <v>24.11</v>
      </c>
      <c r="DN7" s="24">
        <v>31.01</v>
      </c>
      <c r="DO7" s="24">
        <v>28.87</v>
      </c>
      <c r="DP7" s="24">
        <v>31.34</v>
      </c>
      <c r="DQ7" s="24">
        <v>32.909999999999997</v>
      </c>
      <c r="DR7" s="24">
        <v>34.869999999999997</v>
      </c>
      <c r="DS7" s="24">
        <v>41.09</v>
      </c>
      <c r="DT7" s="24">
        <v>8.8800000000000008</v>
      </c>
      <c r="DU7" s="24">
        <v>9.9600000000000009</v>
      </c>
      <c r="DV7" s="24">
        <v>9.07</v>
      </c>
      <c r="DW7" s="24">
        <v>8.9499999999999993</v>
      </c>
      <c r="DX7" s="24">
        <v>9.4</v>
      </c>
      <c r="DY7" s="24">
        <v>4.95</v>
      </c>
      <c r="DZ7" s="24">
        <v>5.64</v>
      </c>
      <c r="EA7" s="24">
        <v>6.43</v>
      </c>
      <c r="EB7" s="24">
        <v>7.75</v>
      </c>
      <c r="EC7" s="24">
        <v>9.44</v>
      </c>
      <c r="ED7" s="24">
        <v>8.68</v>
      </c>
      <c r="EE7" s="24">
        <v>0.66</v>
      </c>
      <c r="EF7" s="24">
        <v>0.81</v>
      </c>
      <c r="EG7" s="24">
        <v>0.77</v>
      </c>
      <c r="EH7" s="24">
        <v>0.71</v>
      </c>
      <c r="EI7" s="24">
        <v>0.32</v>
      </c>
      <c r="EJ7" s="24">
        <v>0.19</v>
      </c>
      <c r="EK7" s="24">
        <v>0.19</v>
      </c>
      <c r="EL7" s="24">
        <v>0.19</v>
      </c>
      <c r="EM7" s="24">
        <v>0.21</v>
      </c>
      <c r="EN7" s="24">
        <v>0.2</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111</v>
      </c>
      <c r="E13" t="s">
        <v>109</v>
      </c>
      <c r="F13" t="s">
        <v>109</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2025-01-24T07:00:57Z</dcterms:created>
  <dcterms:modified xsi:type="dcterms:W3CDTF">2025-01-30T23:41:21Z</dcterms:modified>
  <cp:category/>
</cp:coreProperties>
</file>