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594DDCAB-AB9D-4F68-B10B-D7D2872BF3F1}" xr6:coauthVersionLast="47" xr6:coauthVersionMax="47" xr10:uidLastSave="{00000000-0000-0000-0000-000000000000}"/>
  <bookViews>
    <workbookView xWindow="30720" yWindow="192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R102" i="12" l="1"/>
  <c r="AF88" i="12"/>
  <c r="DG102" i="12" l="1"/>
  <c r="CW102" i="12"/>
  <c r="AA35" i="12" l="1"/>
  <c r="AA34" i="12"/>
  <c r="AP63" i="12" l="1"/>
  <c r="AA10" i="12" l="1"/>
  <c r="AA9" i="12"/>
  <c r="AA7" i="12"/>
  <c r="BG35" i="10" l="1"/>
  <c r="BG34"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C38" i="10"/>
  <c r="BE37" i="10"/>
  <c r="AM37" i="10"/>
  <c r="BE36" i="10"/>
  <c r="BW34" i="10"/>
  <c r="C34" i="10"/>
  <c r="C35" i="10" s="1"/>
  <c r="BW35" i="10" l="1"/>
  <c r="BW36" i="10" s="1"/>
  <c r="BW37" i="10" s="1"/>
  <c r="BW38" i="10" s="1"/>
  <c r="BW39" i="10" s="1"/>
  <c r="BW40" i="10" s="1"/>
  <c r="C36" i="10"/>
  <c r="C37" i="10" s="1"/>
  <c r="AM34"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AM35" i="10"/>
  <c r="AM36" i="10" s="1"/>
  <c r="BE34" i="10"/>
  <c r="BE35" i="10" s="1"/>
</calcChain>
</file>

<file path=xl/sharedStrings.xml><?xml version="1.0" encoding="utf-8"?>
<sst xmlns="http://schemas.openxmlformats.org/spreadsheetml/2006/main" count="1144" uniqueCount="585">
  <si>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</si>
  <si>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</si>
  <si>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</si>
  <si>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</si>
  <si>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</si>
  <si>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</si>
  <si>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</si>
  <si>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</si>
  <si>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</si>
  <si>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</si>
  <si>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</si>
  <si>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</si>
  <si>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</si>
  <si>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</si>
  <si>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</si>
  <si>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</si>
  <si>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</si>
  <si>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</si>
  <si>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</si>
  <si>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</si>
  <si>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</si>
  <si>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</si>
  <si>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</si>
  <si>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</si>
  <si>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</si>
  <si>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</si>
  <si>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</si>
  <si>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</si>
  <si>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</si>
  <si>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</si>
  <si>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</si>
  <si>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</si>
  <si>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</si>
  <si>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</si>
  <si>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</si>
  <si>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</si>
  <si>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</si>
  <si>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</si>
  <si>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</si>
  <si>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</si>
  <si>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</si>
  <si>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</si>
  <si>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</si>
  <si>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</si>
  <si>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</si>
  <si>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</si>
  <si>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</si>
  <si>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</si>
  <si>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</si>
  <si>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</si>
  <si>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</si>
  <si>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</si>
  <si>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</si>
  <si>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</si>
  <si>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</si>
  <si>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</si>
  <si>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</si>
  <si>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</si>
  <si>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</si>
  <si>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</si>
  <si>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</si>
  <si>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</si>
  <si>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</si>
  <si>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</si>
  <si>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</si>
  <si>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</si>
  <si>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</si>
  <si>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</si>
  <si>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</si>
  <si>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</si>
  <si>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</si>
  <si>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</si>
  <si>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</si>
  <si>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</si>
  <si>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</si>
  <si>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</si>
  <si>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</si>
  <si>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</si>
  <si>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</si>
  <si>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</si>
  <si>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</si>
  <si>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</si>
  <si>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</si>
  <si>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</si>
  <si>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</si>
  <si>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</si>
  <si>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</si>
  <si>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</si>
  <si>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</si>
  <si>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</si>
  <si>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</si>
  <si>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</si>
  <si>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</si>
  <si>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</si>
  <si>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小田原市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</si>
  <si>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</si>
  <si>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</si>
  <si>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</si>
  <si>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</si>
  <si>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</si>
  <si>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</si>
  <si>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</si>
  <si>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</si>
  <si>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</si>
  <si>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</si>
  <si>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</si>
  <si>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</si>
  <si>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</si>
  <si>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</si>
  <si>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</si>
  <si>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</si>
  <si>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</si>
  <si>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</si>
  <si>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</si>
  <si>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</si>
  <si>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</si>
  <si>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</si>
  <si>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</si>
  <si>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</si>
  <si>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</si>
  <si>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</si>
  <si>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</si>
  <si>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</si>
  <si>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</si>
  <si>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</si>
  <si>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</si>
  <si>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</si>
  <si>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</si>
  <si>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</si>
  <si>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</si>
  <si>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</si>
  <si>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</si>
  <si>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</si>
  <si>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</si>
  <si>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</si>
  <si>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</si>
  <si>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</si>
  <si>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</si>
  <si>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</si>
  <si>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</si>
  <si>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</si>
  <si>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</si>
  <si>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</si>
  <si>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</si>
  <si>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</si>
  <si>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</si>
  <si>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</si>
  <si>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</si>
  <si>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</si>
  <si>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</si>
  <si>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</si>
  <si>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</si>
  <si>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</si>
  <si>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</si>
  <si>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</si>
  <si>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</si>
  <si>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</si>
  <si>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</si>
  <si>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</si>
  <si>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</si>
  <si>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</si>
  <si>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</si>
  <si>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</si>
  <si>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</si>
  <si>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</si>
  <si>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</si>
  <si>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</si>
  <si>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</si>
  <si>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</si>
  <si>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</si>
  <si>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</si>
  <si>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</si>
  <si>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</si>
  <si>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</si>
  <si>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</si>
  <si>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</si>
  <si>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</si>
  <si>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</si>
  <si>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</si>
  <si>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</si>
  <si>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</si>
  <si>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</si>
  <si>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</si>
  <si>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</si>
  <si>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</si>
  <si>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</si>
  <si>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</si>
  <si>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</si>
  <si>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</si>
  <si>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</si>
  <si>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</si>
  <si>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</si>
  <si>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</si>
  <si>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</si>
  <si>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</si>
  <si>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</si>
  <si>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</si>
  <si>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</si>
  <si>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</si>
  <si>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</si>
  <si>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</si>
  <si>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</si>
  <si>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</si>
  <si>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神奈川県小田原市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</si>
  <si>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</si>
  <si>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</si>
  <si>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</si>
  <si>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</si>
  <si>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</si>
  <si>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</si>
  <si>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</si>
  <si>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</si>
  <si>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</si>
  <si>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</si>
  <si>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</si>
  <si>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</si>
  <si>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</si>
  <si>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</si>
  <si>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</si>
  <si>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</si>
  <si>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</si>
  <si>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</si>
  <si>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</si>
  <si>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</si>
  <si>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</si>
  <si>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</si>
  <si>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</si>
  <si>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</si>
  <si>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</si>
  <si>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</si>
  <si>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</si>
  <si>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</si>
  <si>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</si>
  <si>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</si>
  <si>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</si>
  <si>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</si>
  <si>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</si>
  <si>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</si>
  <si>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</si>
  <si>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</si>
  <si>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</si>
  <si>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</si>
  <si>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</si>
  <si>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</si>
  <si>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</si>
  <si>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</si>
  <si>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</si>
  <si>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</si>
  <si>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</si>
  <si>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</si>
  <si>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</si>
  <si>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</si>
  <si>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</si>
  <si>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</si>
  <si>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</si>
  <si>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</si>
  <si>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</si>
  <si>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</si>
  <si>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</si>
  <si>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</si>
  <si>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</si>
  <si>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</si>
  <si>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</si>
  <si>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</si>
  <si>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</si>
  <si>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</si>
  <si>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</si>
  <si>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</si>
  <si>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</si>
  <si>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</si>
  <si>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</si>
  <si>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</si>
  <si>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</si>
  <si>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</si>
  <si>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</si>
  <si>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</si>
  <si>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</si>
  <si>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</si>
  <si>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</si>
  <si>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</si>
  <si>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</si>
  <si>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</si>
  <si>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</si>
  <si>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</si>
  <si>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</si>
  <si>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</si>
  <si>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</si>
  <si>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</si>
  <si>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</si>
  <si>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</si>
  <si>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</si>
  <si>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</si>
  <si>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</si>
  <si>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</si>
  <si>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</si>
  <si>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</si>
  <si>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</si>
  <si>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</si>
  <si>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</si>
  <si>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</si>
  <si>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</si>
  <si>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</si>
  <si>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</si>
  <si>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</si>
  <si>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</si>
  <si>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</si>
  <si>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</si>
  <si>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</si>
  <si>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</si>
  <si>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</si>
  <si>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</si>
  <si>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</si>
  <si>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</si>
  <si>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</si>
  <si>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</si>
  <si>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</si>
  <si>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</si>
  <si>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</si>
  <si>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</si>
  <si>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</si>
  <si>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</si>
  <si>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</si>
  <si>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</si>
  <si>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</si>
  <si>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</si>
  <si>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</si>
  <si>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</si>
  <si>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</si>
  <si>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</si>
  <si>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</si>
  <si>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</si>
  <si>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</si>
  <si>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</si>
  <si>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</si>
  <si>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</si>
  <si>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</si>
  <si>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</si>
  <si>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</si>
  <si>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</si>
  <si>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</si>
  <si>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</si>
  <si>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</si>
  <si>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</si>
  <si>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</si>
  <si>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</si>
  <si>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</si>
  <si>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</si>
  <si>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</si>
  <si>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</si>
  <si>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</si>
  <si>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</si>
  <si>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</si>
  <si>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</si>
  <si>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</si>
  <si>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神奈川県小田原市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</si>
  <si>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</si>
  <si>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</si>
  <si>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</si>
  <si>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</si>
  <si>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</si>
  <si>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</si>
  <si>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</si>
  <si>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</si>
  <si>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</si>
  <si>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</si>
  <si>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</si>
  <si>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</si>
  <si>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</si>
  <si>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</si>
  <si>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</si>
  <si>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</si>
  <si>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</si>
  <si>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</si>
  <si>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</si>
  <si>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</si>
  <si>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</si>
  <si>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広域消防事業特別会計</t>
    <phoneticPr fontId="5"/>
  </si>
  <si>
    <t>小田原地下街事業特別会計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</si>
  <si>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</si>
  <si>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</si>
  <si>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</si>
  <si>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</si>
  <si>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</si>
  <si>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</si>
  <si>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</si>
  <si>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</si>
  <si>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</si>
  <si>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</si>
  <si>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</si>
  <si>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</si>
  <si>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</si>
  <si>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</si>
  <si>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国民健康保険診療施設事業特別会計</t>
    <phoneticPr fontId="5"/>
  </si>
  <si>
    <t>介護保険事業特別会計</t>
    <phoneticPr fontId="5"/>
  </si>
  <si>
    <t>後期高齢者医療事業特別会計</t>
    <phoneticPr fontId="5"/>
  </si>
  <si>
    <t>競輪事業特別会計</t>
    <phoneticPr fontId="5"/>
  </si>
  <si>
    <t>水道事業会計</t>
    <phoneticPr fontId="5"/>
  </si>
  <si>
    <t>法適用企業</t>
    <phoneticPr fontId="5"/>
  </si>
  <si>
    <t>病院事業会計</t>
    <phoneticPr fontId="5"/>
  </si>
  <si>
    <t>下水道事業会計</t>
    <phoneticPr fontId="5"/>
  </si>
  <si>
    <t>公設地方卸売市場事業特別会計</t>
    <phoneticPr fontId="5"/>
  </si>
  <si>
    <t>法非適用企業</t>
    <phoneticPr fontId="5"/>
  </si>
  <si>
    <t>小田原城天守閣事業特別会計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</si>
  <si>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</si>
  <si>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</si>
  <si>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</si>
  <si>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</si>
  <si>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</si>
  <si>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</si>
  <si>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</si>
  <si>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</si>
  <si>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</si>
  <si>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</si>
  <si>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</si>
  <si>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</si>
  <si>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</si>
  <si>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</si>
  <si>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</si>
  <si>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</si>
  <si>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</si>
  <si>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</si>
  <si>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</si>
  <si>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</si>
  <si>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</si>
  <si>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</si>
  <si>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</si>
  <si>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</si>
  <si>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</si>
  <si>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</si>
  <si>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</si>
  <si>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</si>
  <si>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</si>
  <si>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</si>
  <si>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</si>
  <si>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</si>
  <si>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</si>
  <si>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</si>
  <si>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</si>
  <si>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</si>
  <si>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</si>
  <si>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</si>
  <si>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</si>
  <si>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</si>
  <si>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</si>
  <si>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</si>
  <si>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</si>
  <si>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</si>
  <si>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</si>
  <si>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</si>
  <si>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</si>
  <si>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</si>
  <si>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</si>
  <si>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</si>
  <si>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</si>
  <si>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</si>
  <si>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</si>
  <si>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</si>
  <si>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</si>
  <si>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</si>
  <si>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</si>
  <si>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</si>
  <si>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</si>
  <si>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</si>
  <si>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</si>
  <si>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</si>
  <si>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</si>
  <si>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</si>
  <si>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</si>
  <si>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</si>
  <si>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</si>
  <si>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</si>
  <si>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</si>
  <si>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</si>
  <si>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</si>
  <si>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</si>
  <si>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</si>
  <si>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</si>
  <si>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</si>
  <si>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</si>
  <si>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</si>
  <si>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</si>
  <si>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</si>
  <si>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</si>
  <si>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</si>
  <si>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</si>
  <si>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</si>
  <si>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</si>
  <si>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</si>
  <si>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</si>
  <si>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</si>
  <si>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</si>
  <si>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</si>
  <si>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</si>
  <si>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</si>
  <si>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</si>
  <si>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</si>
  <si>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</si>
  <si>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</si>
  <si>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</si>
  <si>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</si>
  <si>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</si>
  <si>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</si>
  <si>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</si>
  <si>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</si>
  <si>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</si>
  <si>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</si>
  <si>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</si>
  <si>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</si>
  <si>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</si>
  <si>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</si>
  <si>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</si>
  <si>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</si>
  <si>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</si>
  <si>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</si>
  <si>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</si>
  <si>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</si>
  <si>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</si>
  <si>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</si>
  <si>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</si>
  <si>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</si>
  <si>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</si>
  <si>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</si>
  <si>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</si>
  <si>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</si>
  <si>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</si>
  <si>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</si>
  <si>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</si>
  <si>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</si>
  <si>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</si>
  <si>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</si>
  <si>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</si>
  <si>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</si>
  <si>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</si>
  <si>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</si>
  <si>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</si>
  <si>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</si>
  <si>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</si>
  <si>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</si>
  <si>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1.63</t>
  </si>
  <si>
    <t>▲ 0.30</t>
  </si>
  <si>
    <t>▲ 9.22</t>
  </si>
  <si>
    <t>病院事業会計</t>
  </si>
  <si>
    <t>一般会計</t>
  </si>
  <si>
    <t>水道事業会計</t>
  </si>
  <si>
    <t>下水道事業会計</t>
  </si>
  <si>
    <t>競輪事業特別会計</t>
  </si>
  <si>
    <t>介護保険事業特別会計</t>
  </si>
  <si>
    <t>後期高齢者医療事業特別会計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</si>
  <si>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</si>
  <si>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</si>
  <si>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</si>
  <si>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</si>
  <si>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</si>
  <si>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</si>
  <si>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</si>
  <si>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</si>
  <si>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小田原市土地開発公社</t>
    <rPh sb="0" eb="4">
      <t>オダワラシ</t>
    </rPh>
    <rPh sb="4" eb="6">
      <t>トチ</t>
    </rPh>
    <rPh sb="6" eb="8">
      <t>カイハツ</t>
    </rPh>
    <rPh sb="8" eb="10">
      <t>コウシャ</t>
    </rPh>
    <phoneticPr fontId="39"/>
  </si>
  <si>
    <t>公益財団法人　小田原市体育協会</t>
    <rPh sb="0" eb="2">
      <t>コウエキ</t>
    </rPh>
    <rPh sb="2" eb="4">
      <t>ザイダン</t>
    </rPh>
    <rPh sb="4" eb="6">
      <t>ホウジン</t>
    </rPh>
    <rPh sb="7" eb="11">
      <t>オダワラシ</t>
    </rPh>
    <rPh sb="11" eb="13">
      <t>タイイク</t>
    </rPh>
    <rPh sb="13" eb="15">
      <t>キョウカイ</t>
    </rPh>
    <phoneticPr fontId="39"/>
  </si>
  <si>
    <t>一般財団法人　小田原市事業協会</t>
    <rPh sb="0" eb="2">
      <t>イッパン</t>
    </rPh>
    <rPh sb="2" eb="4">
      <t>ザイダン</t>
    </rPh>
    <rPh sb="4" eb="6">
      <t>ホウジン</t>
    </rPh>
    <rPh sb="7" eb="11">
      <t>オダワラシ</t>
    </rPh>
    <rPh sb="11" eb="13">
      <t>ジギョウ</t>
    </rPh>
    <rPh sb="13" eb="15">
      <t>キョウカイ</t>
    </rPh>
    <phoneticPr fontId="39"/>
  </si>
  <si>
    <t>株式会社　小田原水道サービスセンター</t>
    <rPh sb="0" eb="4">
      <t>カブシキガイシャ</t>
    </rPh>
    <rPh sb="5" eb="8">
      <t>オダワラ</t>
    </rPh>
    <rPh sb="8" eb="10">
      <t>スイドウ</t>
    </rPh>
    <phoneticPr fontId="39"/>
  </si>
  <si>
    <t>○</t>
    <phoneticPr fontId="2"/>
  </si>
  <si>
    <t>小田原市外二ヶ市町組合</t>
  </si>
  <si>
    <t>南足柄市外五ケ市町組合</t>
  </si>
  <si>
    <t>南足柄市外二ケ市町組合</t>
  </si>
  <si>
    <t>箱根町外二カ市組合</t>
  </si>
  <si>
    <t>南足柄市外四ケ市町組合</t>
  </si>
  <si>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39"/>
  </si>
  <si>
    <t>神奈川県後期高齢者医療広域連合（後期高齢者医療）</t>
    <rPh sb="16" eb="18">
      <t>コウキ</t>
    </rPh>
    <rPh sb="18" eb="21">
      <t>コウレイシャ</t>
    </rPh>
    <rPh sb="21" eb="23">
      <t>イリョウ</t>
    </rPh>
    <phoneticPr fontId="39"/>
  </si>
  <si>
    <t>-</t>
    <phoneticPr fontId="2"/>
  </si>
  <si>
    <t>ふるさとみどり基金</t>
  </si>
  <si>
    <t>社会福祉基金</t>
  </si>
  <si>
    <t>ふるさと文化基金</t>
  </si>
  <si>
    <t>駐車場整備基金</t>
    <phoneticPr fontId="2"/>
  </si>
  <si>
    <t>防災対策基金</t>
    <rPh sb="0" eb="2">
      <t>ボウサイ</t>
    </rPh>
    <rPh sb="2" eb="6">
      <t>タイサクキキン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</si>
  <si>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</si>
  <si>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</si>
  <si>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</si>
  <si>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</si>
  <si>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</si>
  <si>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</si>
  <si>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</si>
  <si>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</si>
  <si>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将来負担比率、実質公債費比率はともに増加しているが、実質公債費比率が増加した主な要因は、地方債の元利償還金が増加したことなどである。
実質公債費比率の3か年平均としては、平成30年度に実施した大規模事業の元金償還が令和4年度から始まったため、今後も上昇していくことが考えられる。</t>
    <phoneticPr fontId="5"/>
  </si>
  <si>
    <t>実質公債費比率</t>
    <phoneticPr fontId="5"/>
  </si>
  <si>
    <t>将来負担比率は、地方債の現在高が増加したことに加え、公営企業債等繰入見込額の増額幅が大きかったことにより、増加した。
有形固定資産減価償却率は類似団体と比較してやや低い水準となっているが、近年の大規模事業により取得した資産の減価償却の進捗により、類似団体平均と比較して増加の幅が大きくなっている。
既存施設の長寿命化対策という将来負担も潜在しているため、資産台帳と計画を連動させた優先順位付けやコストの平準化が課題である。</t>
    <rPh sb="38" eb="40">
      <t>ゾウガク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</si>
</sst>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40" fillId="0" borderId="0">
      <alignment vertical="center"/>
    </xf>
  </cellStyleXfs>
  <cellXfs count="125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5"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10"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6">
    <cellStyle name="標準" xfId="0" builtinId="0"/>
    <cellStyle name="標準 10" xfId="24" xr:uid="{6D1ACFD0-B619-4DF3-BE80-0694956C3DE8}"/>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A49E8088-FB0C-4ABB-857F-E59107DFEF11}"/>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CCA6E580-A269-4E68-8207-F3921A5D641A}"/>
    <cellStyle name="標準 7 2" xfId="25" xr:uid="{70861583-B622-47C2-A758-32EBA7E1988D}"/>
    <cellStyle name="標準 8" xfId="23" xr:uid="{9C9FA277-EAE7-495D-9791-CDC2F6A45F2C}"/>
    <cellStyle name="標準 9" xfId="21" xr:uid="{26A4F556-95A0-4DEC-8B9E-DBFC6CD1F5C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D220-4008-96D8-7CA921C38C2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70029</c:v>
                </c:pt>
                <c:pt idx="1">
                  <c:v>33704</c:v>
                </c:pt>
                <c:pt idx="2">
                  <c:v>30119</c:v>
                </c:pt>
                <c:pt idx="3">
                  <c:v>43682</c:v>
                </c:pt>
                <c:pt idx="4">
                  <c:v>46978</c:v>
                </c:pt>
              </c:numCache>
            </c:numRef>
          </c:val>
          <c:smooth val="0"/>
          <c:extLst>
            <c:ext xmlns:c16="http://schemas.microsoft.com/office/drawing/2014/chart" uri="{C3380CC4-5D6E-409C-BE32-E72D297353CC}">
              <c16:uniqueId val="{00000001-D220-4008-96D8-7CA921C38C2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8.9499999999999993</c:v>
                </c:pt>
                <c:pt idx="1">
                  <c:v>11.7</c:v>
                </c:pt>
                <c:pt idx="2">
                  <c:v>10.44</c:v>
                </c:pt>
                <c:pt idx="3">
                  <c:v>12.71</c:v>
                </c:pt>
                <c:pt idx="4">
                  <c:v>8.26</c:v>
                </c:pt>
              </c:numCache>
            </c:numRef>
          </c:val>
          <c:extLst>
            <c:ext xmlns:c16="http://schemas.microsoft.com/office/drawing/2014/chart" uri="{C3380CC4-5D6E-409C-BE32-E72D297353CC}">
              <c16:uniqueId val="{00000000-4612-483B-9525-34522E9FDC2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13.42</c:v>
                </c:pt>
                <c:pt idx="1">
                  <c:v>13.88</c:v>
                </c:pt>
                <c:pt idx="2">
                  <c:v>15.29</c:v>
                </c:pt>
                <c:pt idx="3">
                  <c:v>14.23</c:v>
                </c:pt>
                <c:pt idx="4">
                  <c:v>8.84</c:v>
                </c:pt>
              </c:numCache>
            </c:numRef>
          </c:val>
          <c:extLst>
            <c:ext xmlns:c16="http://schemas.microsoft.com/office/drawing/2014/chart" uri="{C3380CC4-5D6E-409C-BE32-E72D297353CC}">
              <c16:uniqueId val="{00000001-4612-483B-9525-34522E9FDC2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-1.63</c:v>
                </c:pt>
                <c:pt idx="1">
                  <c:v>4.13</c:v>
                </c:pt>
                <c:pt idx="2">
                  <c:v>-0.3</c:v>
                </c:pt>
                <c:pt idx="3">
                  <c:v>1.62</c:v>
                </c:pt>
                <c:pt idx="4">
                  <c:v>-9.2200000000000006</c:v>
                </c:pt>
              </c:numCache>
            </c:numRef>
          </c:val>
          <c:smooth val="0"/>
          <c:extLst>
            <c:ext xmlns:c16="http://schemas.microsoft.com/office/drawing/2014/chart" uri="{C3380CC4-5D6E-409C-BE32-E72D297353CC}">
              <c16:uniqueId val="{00000002-4612-483B-9525-34522E9FDC2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7.0000000000000007E-2</c:v>
                </c:pt>
                <c:pt idx="4">
                  <c:v>#N/A</c:v>
                </c:pt>
                <c:pt idx="5">
                  <c:v>0.2</c:v>
                </c:pt>
                <c:pt idx="6">
                  <c:v>#N/A</c:v>
                </c:pt>
                <c:pt idx="7">
                  <c:v>0.14000000000000001</c:v>
                </c:pt>
                <c:pt idx="8">
                  <c:v>#N/A</c:v>
                </c:pt>
                <c:pt idx="9">
                  <c:v>0.12</c:v>
                </c:pt>
              </c:numCache>
            </c:numRef>
          </c:val>
          <c:extLst>
            <c:ext xmlns:c16="http://schemas.microsoft.com/office/drawing/2014/chart" uri="{C3380CC4-5D6E-409C-BE32-E72D297353CC}">
              <c16:uniqueId val="{00000000-F16F-46D0-94C9-1578F527C82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6F-46D0-94C9-1578F527C824}"/>
            </c:ext>
          </c:extLst>
        </c:ser>
        <c:ser>
          <c:idx val="2"/>
          <c:order val="2"/>
          <c:tx>
            <c:strRef>
              <c:f>データシート!$A$29</c:f>
              <c:strCache>
                <c:ptCount val="1"/>
                <c:pt idx="0">
                  <c:v>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1.02</c:v>
                </c:pt>
                <c:pt idx="2">
                  <c:v>#N/A</c:v>
                </c:pt>
                <c:pt idx="3">
                  <c:v>0.93</c:v>
                </c:pt>
                <c:pt idx="4">
                  <c:v>#N/A</c:v>
                </c:pt>
                <c:pt idx="5">
                  <c:v>0.46</c:v>
                </c:pt>
                <c:pt idx="6">
                  <c:v>#N/A</c:v>
                </c:pt>
                <c:pt idx="7">
                  <c:v>0.11</c:v>
                </c:pt>
                <c:pt idx="8">
                  <c:v>#N/A</c:v>
                </c:pt>
                <c:pt idx="9">
                  <c:v>0.09</c:v>
                </c:pt>
              </c:numCache>
            </c:numRef>
          </c:val>
          <c:extLst>
            <c:ext xmlns:c16="http://schemas.microsoft.com/office/drawing/2014/chart" uri="{C3380CC4-5D6E-409C-BE32-E72D297353CC}">
              <c16:uniqueId val="{00000002-F16F-46D0-94C9-1578F527C824}"/>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0.14000000000000001</c:v>
                </c:pt>
                <c:pt idx="4">
                  <c:v>#N/A</c:v>
                </c:pt>
                <c:pt idx="5">
                  <c:v>0.16</c:v>
                </c:pt>
                <c:pt idx="6">
                  <c:v>#N/A</c:v>
                </c:pt>
                <c:pt idx="7">
                  <c:v>0.13</c:v>
                </c:pt>
                <c:pt idx="8">
                  <c:v>#N/A</c:v>
                </c:pt>
                <c:pt idx="9">
                  <c:v>0.2</c:v>
                </c:pt>
              </c:numCache>
            </c:numRef>
          </c:val>
          <c:extLst>
            <c:ext xmlns:c16="http://schemas.microsoft.com/office/drawing/2014/chart" uri="{C3380CC4-5D6E-409C-BE32-E72D297353CC}">
              <c16:uniqueId val="{00000003-F16F-46D0-94C9-1578F527C824}"/>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0.35</c:v>
                </c:pt>
                <c:pt idx="2">
                  <c:v>#N/A</c:v>
                </c:pt>
                <c:pt idx="3">
                  <c:v>0.49</c:v>
                </c:pt>
                <c:pt idx="4">
                  <c:v>#N/A</c:v>
                </c:pt>
                <c:pt idx="5">
                  <c:v>0.53</c:v>
                </c:pt>
                <c:pt idx="6">
                  <c:v>#N/A</c:v>
                </c:pt>
                <c:pt idx="7">
                  <c:v>0.4</c:v>
                </c:pt>
                <c:pt idx="8">
                  <c:v>#N/A</c:v>
                </c:pt>
                <c:pt idx="9">
                  <c:v>0.64</c:v>
                </c:pt>
              </c:numCache>
            </c:numRef>
          </c:val>
          <c:extLst>
            <c:ext xmlns:c16="http://schemas.microsoft.com/office/drawing/2014/chart" uri="{C3380CC4-5D6E-409C-BE32-E72D297353CC}">
              <c16:uniqueId val="{00000004-F16F-46D0-94C9-1578F527C824}"/>
            </c:ext>
          </c:extLst>
        </c:ser>
        <c:ser>
          <c:idx val="5"/>
          <c:order val="5"/>
          <c:tx>
            <c:strRef>
              <c:f>データシート!$A$32</c:f>
              <c:strCache>
                <c:ptCount val="1"/>
                <c:pt idx="0">
                  <c:v>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0.64</c:v>
                </c:pt>
                <c:pt idx="4">
                  <c:v>#N/A</c:v>
                </c:pt>
                <c:pt idx="5">
                  <c:v>0.57999999999999996</c:v>
                </c:pt>
                <c:pt idx="6">
                  <c:v>#N/A</c:v>
                </c:pt>
                <c:pt idx="7">
                  <c:v>1.31</c:v>
                </c:pt>
                <c:pt idx="8">
                  <c:v>#N/A</c:v>
                </c:pt>
                <c:pt idx="9">
                  <c:v>1.04</c:v>
                </c:pt>
              </c:numCache>
            </c:numRef>
          </c:val>
          <c:extLst>
            <c:ext xmlns:c16="http://schemas.microsoft.com/office/drawing/2014/chart" uri="{C3380CC4-5D6E-409C-BE32-E72D297353CC}">
              <c16:uniqueId val="{00000005-F16F-46D0-94C9-1578F527C82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6.67</c:v>
                </c:pt>
                <c:pt idx="2">
                  <c:v>#N/A</c:v>
                </c:pt>
                <c:pt idx="3">
                  <c:v>5.78</c:v>
                </c:pt>
                <c:pt idx="4">
                  <c:v>#N/A</c:v>
                </c:pt>
                <c:pt idx="5">
                  <c:v>5.84</c:v>
                </c:pt>
                <c:pt idx="6">
                  <c:v>#N/A</c:v>
                </c:pt>
                <c:pt idx="7">
                  <c:v>5.1100000000000003</c:v>
                </c:pt>
                <c:pt idx="8">
                  <c:v>#N/A</c:v>
                </c:pt>
                <c:pt idx="9">
                  <c:v>4.8499999999999996</c:v>
                </c:pt>
              </c:numCache>
            </c:numRef>
          </c:val>
          <c:extLst>
            <c:ext xmlns:c16="http://schemas.microsoft.com/office/drawing/2014/chart" uri="{C3380CC4-5D6E-409C-BE32-E72D297353CC}">
              <c16:uniqueId val="{00000006-F16F-46D0-94C9-1578F527C82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6.76</c:v>
                </c:pt>
                <c:pt idx="2">
                  <c:v>#N/A</c:v>
                </c:pt>
                <c:pt idx="3">
                  <c:v>7.48</c:v>
                </c:pt>
                <c:pt idx="4">
                  <c:v>#N/A</c:v>
                </c:pt>
                <c:pt idx="5">
                  <c:v>8.35</c:v>
                </c:pt>
                <c:pt idx="6">
                  <c:v>#N/A</c:v>
                </c:pt>
                <c:pt idx="7">
                  <c:v>8.66</c:v>
                </c:pt>
                <c:pt idx="8">
                  <c:v>#N/A</c:v>
                </c:pt>
                <c:pt idx="9">
                  <c:v>7.94</c:v>
                </c:pt>
              </c:numCache>
            </c:numRef>
          </c:val>
          <c:extLst>
            <c:ext xmlns:c16="http://schemas.microsoft.com/office/drawing/2014/chart" uri="{C3380CC4-5D6E-409C-BE32-E72D297353CC}">
              <c16:uniqueId val="{00000007-F16F-46D0-94C9-1578F527C82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8.91</c:v>
                </c:pt>
                <c:pt idx="2">
                  <c:v>#N/A</c:v>
                </c:pt>
                <c:pt idx="3">
                  <c:v>11.66</c:v>
                </c:pt>
                <c:pt idx="4">
                  <c:v>#N/A</c:v>
                </c:pt>
                <c:pt idx="5">
                  <c:v>10.39</c:v>
                </c:pt>
                <c:pt idx="6">
                  <c:v>#N/A</c:v>
                </c:pt>
                <c:pt idx="7">
                  <c:v>12.7</c:v>
                </c:pt>
                <c:pt idx="8">
                  <c:v>#N/A</c:v>
                </c:pt>
                <c:pt idx="9">
                  <c:v>8.24</c:v>
                </c:pt>
              </c:numCache>
            </c:numRef>
          </c:val>
          <c:extLst>
            <c:ext xmlns:c16="http://schemas.microsoft.com/office/drawing/2014/chart" uri="{C3380CC4-5D6E-409C-BE32-E72D297353CC}">
              <c16:uniqueId val="{00000008-F16F-46D0-94C9-1578F527C824}"/>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17.149999999999999</c:v>
                </c:pt>
                <c:pt idx="2">
                  <c:v>#N/A</c:v>
                </c:pt>
                <c:pt idx="3">
                  <c:v>26.04</c:v>
                </c:pt>
                <c:pt idx="4">
                  <c:v>#N/A</c:v>
                </c:pt>
                <c:pt idx="5">
                  <c:v>32.82</c:v>
                </c:pt>
                <c:pt idx="6">
                  <c:v>#N/A</c:v>
                </c:pt>
                <c:pt idx="7">
                  <c:v>37.53</c:v>
                </c:pt>
                <c:pt idx="8">
                  <c:v>#N/A</c:v>
                </c:pt>
                <c:pt idx="9">
                  <c:v>29.54</c:v>
                </c:pt>
              </c:numCache>
            </c:numRef>
          </c:val>
          <c:extLst>
            <c:ext xmlns:c16="http://schemas.microsoft.com/office/drawing/2014/chart" uri="{C3380CC4-5D6E-409C-BE32-E72D297353CC}">
              <c16:uniqueId val="{00000009-F16F-46D0-94C9-1578F527C82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5390</c:v>
                </c:pt>
                <c:pt idx="5">
                  <c:v>5386</c:v>
                </c:pt>
                <c:pt idx="8">
                  <c:v>5470</c:v>
                </c:pt>
                <c:pt idx="11">
                  <c:v>5566</c:v>
                </c:pt>
                <c:pt idx="14">
                  <c:v>5591</c:v>
                </c:pt>
              </c:numCache>
            </c:numRef>
          </c:val>
          <c:extLst>
            <c:ext xmlns:c16="http://schemas.microsoft.com/office/drawing/2014/chart" uri="{C3380CC4-5D6E-409C-BE32-E72D297353CC}">
              <c16:uniqueId val="{00000000-9563-43D8-8455-FB1CD04C702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563-43D8-8455-FB1CD04C702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22</c:v>
                </c:pt>
                <c:pt idx="6">
                  <c:v>5</c:v>
                </c:pt>
                <c:pt idx="9">
                  <c:v>0</c:v>
                </c:pt>
                <c:pt idx="12">
                  <c:v>21</c:v>
                </c:pt>
              </c:numCache>
            </c:numRef>
          </c:val>
          <c:extLst>
            <c:ext xmlns:c16="http://schemas.microsoft.com/office/drawing/2014/chart" uri="{C3380CC4-5D6E-409C-BE32-E72D297353CC}">
              <c16:uniqueId val="{00000002-9563-43D8-8455-FB1CD04C702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563-43D8-8455-FB1CD04C702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1470</c:v>
                </c:pt>
                <c:pt idx="3">
                  <c:v>1368</c:v>
                </c:pt>
                <c:pt idx="6">
                  <c:v>1378</c:v>
                </c:pt>
                <c:pt idx="9">
                  <c:v>1350</c:v>
                </c:pt>
                <c:pt idx="12">
                  <c:v>1422</c:v>
                </c:pt>
              </c:numCache>
            </c:numRef>
          </c:val>
          <c:extLst>
            <c:ext xmlns:c16="http://schemas.microsoft.com/office/drawing/2014/chart" uri="{C3380CC4-5D6E-409C-BE32-E72D297353CC}">
              <c16:uniqueId val="{00000004-9563-43D8-8455-FB1CD04C702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63-43D8-8455-FB1CD04C702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563-43D8-8455-FB1CD04C702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4615</c:v>
                </c:pt>
                <c:pt idx="3">
                  <c:v>4844</c:v>
                </c:pt>
                <c:pt idx="6">
                  <c:v>5377</c:v>
                </c:pt>
                <c:pt idx="9">
                  <c:v>5712</c:v>
                </c:pt>
                <c:pt idx="12">
                  <c:v>6108</c:v>
                </c:pt>
              </c:numCache>
            </c:numRef>
          </c:val>
          <c:extLst>
            <c:ext xmlns:c16="http://schemas.microsoft.com/office/drawing/2014/chart" uri="{C3380CC4-5D6E-409C-BE32-E72D297353CC}">
              <c16:uniqueId val="{00000007-9563-43D8-8455-FB1CD04C702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712</c:v>
                </c:pt>
                <c:pt idx="2">
                  <c:v>#N/A</c:v>
                </c:pt>
                <c:pt idx="3">
                  <c:v>#N/A</c:v>
                </c:pt>
                <c:pt idx="4">
                  <c:v>848</c:v>
                </c:pt>
                <c:pt idx="5">
                  <c:v>#N/A</c:v>
                </c:pt>
                <c:pt idx="6">
                  <c:v>#N/A</c:v>
                </c:pt>
                <c:pt idx="7">
                  <c:v>1290</c:v>
                </c:pt>
                <c:pt idx="8">
                  <c:v>#N/A</c:v>
                </c:pt>
                <c:pt idx="9">
                  <c:v>#N/A</c:v>
                </c:pt>
                <c:pt idx="10">
                  <c:v>1496</c:v>
                </c:pt>
                <c:pt idx="11">
                  <c:v>#N/A</c:v>
                </c:pt>
                <c:pt idx="12">
                  <c:v>#N/A</c:v>
                </c:pt>
                <c:pt idx="13">
                  <c:v>1960</c:v>
                </c:pt>
                <c:pt idx="14">
                  <c:v>#N/A</c:v>
                </c:pt>
              </c:numCache>
            </c:numRef>
          </c:val>
          <c:smooth val="0"/>
          <c:extLst>
            <c:ext xmlns:c16="http://schemas.microsoft.com/office/drawing/2014/chart" uri="{C3380CC4-5D6E-409C-BE32-E72D297353CC}">
              <c16:uniqueId val="{00000008-9563-43D8-8455-FB1CD04C702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53505</c:v>
                </c:pt>
                <c:pt idx="5">
                  <c:v>52571</c:v>
                </c:pt>
                <c:pt idx="8">
                  <c:v>50713</c:v>
                </c:pt>
                <c:pt idx="11">
                  <c:v>48431</c:v>
                </c:pt>
                <c:pt idx="14">
                  <c:v>46641</c:v>
                </c:pt>
              </c:numCache>
            </c:numRef>
          </c:val>
          <c:extLst>
            <c:ext xmlns:c16="http://schemas.microsoft.com/office/drawing/2014/chart" uri="{C3380CC4-5D6E-409C-BE32-E72D297353CC}">
              <c16:uniqueId val="{00000000-9ECD-4ACE-97E9-824DD0EA51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17980</c:v>
                </c:pt>
                <c:pt idx="5">
                  <c:v>21089</c:v>
                </c:pt>
                <c:pt idx="8">
                  <c:v>22192</c:v>
                </c:pt>
                <c:pt idx="11">
                  <c:v>20779</c:v>
                </c:pt>
                <c:pt idx="14">
                  <c:v>22211</c:v>
                </c:pt>
              </c:numCache>
            </c:numRef>
          </c:val>
          <c:extLst>
            <c:ext xmlns:c16="http://schemas.microsoft.com/office/drawing/2014/chart" uri="{C3380CC4-5D6E-409C-BE32-E72D297353CC}">
              <c16:uniqueId val="{00000001-9ECD-4ACE-97E9-824DD0EA51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11939</c:v>
                </c:pt>
                <c:pt idx="5">
                  <c:v>12022</c:v>
                </c:pt>
                <c:pt idx="8">
                  <c:v>12431</c:v>
                </c:pt>
                <c:pt idx="11">
                  <c:v>11487</c:v>
                </c:pt>
                <c:pt idx="14">
                  <c:v>9784</c:v>
                </c:pt>
              </c:numCache>
            </c:numRef>
          </c:val>
          <c:extLst>
            <c:ext xmlns:c16="http://schemas.microsoft.com/office/drawing/2014/chart" uri="{C3380CC4-5D6E-409C-BE32-E72D297353CC}">
              <c16:uniqueId val="{00000002-9ECD-4ACE-97E9-824DD0EA51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CD-4ACE-97E9-824DD0EA51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CD-4ACE-97E9-824DD0EA51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CD-4ACE-97E9-824DD0EA51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10461</c:v>
                </c:pt>
                <c:pt idx="3">
                  <c:v>10751</c:v>
                </c:pt>
                <c:pt idx="6">
                  <c:v>10906</c:v>
                </c:pt>
                <c:pt idx="9">
                  <c:v>11320</c:v>
                </c:pt>
                <c:pt idx="12">
                  <c:v>11241</c:v>
                </c:pt>
              </c:numCache>
            </c:numRef>
          </c:val>
          <c:extLst>
            <c:ext xmlns:c16="http://schemas.microsoft.com/office/drawing/2014/chart" uri="{C3380CC4-5D6E-409C-BE32-E72D297353CC}">
              <c16:uniqueId val="{00000006-9ECD-4ACE-97E9-824DD0EA51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ECD-4ACE-97E9-824DD0EA51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18632</c:v>
                </c:pt>
                <c:pt idx="3">
                  <c:v>23737</c:v>
                </c:pt>
                <c:pt idx="6">
                  <c:v>25273</c:v>
                </c:pt>
                <c:pt idx="9">
                  <c:v>23565</c:v>
                </c:pt>
                <c:pt idx="12">
                  <c:v>23812</c:v>
                </c:pt>
              </c:numCache>
            </c:numRef>
          </c:val>
          <c:extLst>
            <c:ext xmlns:c16="http://schemas.microsoft.com/office/drawing/2014/chart" uri="{C3380CC4-5D6E-409C-BE32-E72D297353CC}">
              <c16:uniqueId val="{00000008-9ECD-4ACE-97E9-824DD0EA51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2632</c:v>
                </c:pt>
                <c:pt idx="3">
                  <c:v>2535</c:v>
                </c:pt>
                <c:pt idx="6">
                  <c:v>2429</c:v>
                </c:pt>
                <c:pt idx="9">
                  <c:v>2429</c:v>
                </c:pt>
                <c:pt idx="12">
                  <c:v>2042</c:v>
                </c:pt>
              </c:numCache>
            </c:numRef>
          </c:val>
          <c:extLst>
            <c:ext xmlns:c16="http://schemas.microsoft.com/office/drawing/2014/chart" uri="{C3380CC4-5D6E-409C-BE32-E72D297353CC}">
              <c16:uniqueId val="{00000009-9ECD-4ACE-97E9-824DD0EA51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59626</c:v>
                </c:pt>
                <c:pt idx="3">
                  <c:v>59585</c:v>
                </c:pt>
                <c:pt idx="6">
                  <c:v>58591</c:v>
                </c:pt>
                <c:pt idx="9">
                  <c:v>57306</c:v>
                </c:pt>
                <c:pt idx="12">
                  <c:v>57624</c:v>
                </c:pt>
              </c:numCache>
            </c:numRef>
          </c:val>
          <c:extLst>
            <c:ext xmlns:c16="http://schemas.microsoft.com/office/drawing/2014/chart" uri="{C3380CC4-5D6E-409C-BE32-E72D297353CC}">
              <c16:uniqueId val="{0000000A-9ECD-4ACE-97E9-824DD0EA51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7925</c:v>
                </c:pt>
                <c:pt idx="2">
                  <c:v>#N/A</c:v>
                </c:pt>
                <c:pt idx="3">
                  <c:v>#N/A</c:v>
                </c:pt>
                <c:pt idx="4">
                  <c:v>10926</c:v>
                </c:pt>
                <c:pt idx="5">
                  <c:v>#N/A</c:v>
                </c:pt>
                <c:pt idx="6">
                  <c:v>#N/A</c:v>
                </c:pt>
                <c:pt idx="7">
                  <c:v>11863</c:v>
                </c:pt>
                <c:pt idx="8">
                  <c:v>#N/A</c:v>
                </c:pt>
                <c:pt idx="9">
                  <c:v>#N/A</c:v>
                </c:pt>
                <c:pt idx="10">
                  <c:v>13924</c:v>
                </c:pt>
                <c:pt idx="11">
                  <c:v>#N/A</c:v>
                </c:pt>
                <c:pt idx="12">
                  <c:v>#N/A</c:v>
                </c:pt>
                <c:pt idx="13">
                  <c:v>16083</c:v>
                </c:pt>
                <c:pt idx="14">
                  <c:v>#N/A</c:v>
                </c:pt>
              </c:numCache>
            </c:numRef>
          </c:val>
          <c:smooth val="0"/>
          <c:extLst>
            <c:ext xmlns:c16="http://schemas.microsoft.com/office/drawing/2014/chart" uri="{C3380CC4-5D6E-409C-BE32-E72D297353CC}">
              <c16:uniqueId val="{0000000B-9ECD-4ACE-97E9-824DD0EA51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6076</c:v>
                </c:pt>
                <c:pt idx="1">
                  <c:v>5747</c:v>
                </c:pt>
                <c:pt idx="2">
                  <c:v>3653</c:v>
                </c:pt>
              </c:numCache>
            </c:numRef>
          </c:val>
          <c:extLst>
            <c:ext xmlns:c16="http://schemas.microsoft.com/office/drawing/2014/chart" uri="{C3380CC4-5D6E-409C-BE32-E72D297353CC}">
              <c16:uniqueId val="{00000000-7EEB-4F8B-B051-FFFE16694B2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7EEB-4F8B-B051-FFFE16694B2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2909</c:v>
                </c:pt>
                <c:pt idx="1">
                  <c:v>2847</c:v>
                </c:pt>
                <c:pt idx="2">
                  <c:v>2767</c:v>
                </c:pt>
              </c:numCache>
            </c:numRef>
          </c:val>
          <c:extLst>
            <c:ext xmlns:c16="http://schemas.microsoft.com/office/drawing/2014/chart" uri="{C3380CC4-5D6E-409C-BE32-E72D297353CC}">
              <c16:uniqueId val="{00000002-7EEB-4F8B-B051-FFFE16694B2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{FA399697-BD55-43F4-9405-2D972BCBEF94}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8FD-4C9C-BA60-628F582300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{7A0F3ACA-6E52-47C7-9CFF-B22DC4DA3DB9}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FD-4C9C-BA60-628F582300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{06EA9111-B0D0-44A6-8BC1-2A5579226288}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FD-4C9C-BA60-628F582300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{D9B7A538-1F04-4208-82D7-9C875A010D50}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FD-4C9C-BA60-628F582300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{8090DF1E-CE16-4883-92CD-57F1EA776E63}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FD-4C9C-BA60-628F5823007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{DA031A95-6F60-4564-B03F-E21239DE397E}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8FD-4C9C-BA60-628F5823007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{3DFDBAF3-F25E-4F64-A12E-E6273010694C}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8FD-4C9C-BA60-628F5823007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{27F1CB33-151E-49B6-9A36-E9EAFE6893F9}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8FD-4C9C-BA60-628F5823007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{01D80852-C09B-4C54-AF8A-549482E3C0BF}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8FD-4C9C-BA60-628F582300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59.5</c:v>
                </c:pt>
                <c:pt idx="16">
                  <c:v>61.1</c:v>
                </c:pt>
                <c:pt idx="24">
                  <c:v>62.5</c:v>
                </c:pt>
                <c:pt idx="32">
                  <c:v>63.4</c:v>
                </c:pt>
              </c:numCache>
            </c:numRef>
          </c:xVal>
          <c:yVal>
            <c:numRef>
              <c:f>公会計指標分析・財政指標組合せ分析表!$BP$51:$DC$51</c:f>
              <c:numCache>
                <c:formatCode>#,##0.0;"▲ "#,##0.0</c:formatCode>
                <c:ptCount val="40"/>
                <c:pt idx="0">
                  <c:v>22.7</c:v>
                </c:pt>
                <c:pt idx="8">
                  <c:v>30</c:v>
                </c:pt>
                <c:pt idx="16">
                  <c:v>33.299999999999997</c:v>
                </c:pt>
                <c:pt idx="24">
                  <c:v>38.4</c:v>
                </c:pt>
                <c:pt idx="32">
                  <c:v>43.1</c:v>
                </c:pt>
              </c:numCache>
            </c:numRef>
          </c:yVal>
          <c:smooth val="0"/>
          <c:extLst>
            <c:ext xmlns:c16="http://schemas.microsoft.com/office/drawing/2014/chart" uri="{C3380CC4-5D6E-409C-BE32-E72D297353CC}">
              <c16:uniqueId val="{00000009-08FD-4C9C-BA60-628F5823007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{98EA4E45-2823-4EF1-95BE-5A394A2B8888}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8FD-4C9C-BA60-628F5823007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{45E9E881-0490-449A-9C88-45694CB41B2B}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FD-4C9C-BA60-628F582300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{7C8C8DC1-D287-465F-B5C1-025E425AD7DC}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FD-4C9C-BA60-628F582300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{D007CB37-160A-4EDD-9171-6D8B03576D2D}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FD-4C9C-BA60-628F582300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{EDBF094A-8458-4616-A687-6015C4C4F87F}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FD-4C9C-BA60-628F5823007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{AEC869A5-4FC0-44B3-B4FA-8853EE8FAF8E}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8FD-4C9C-BA60-628F5823007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{59E45886-1634-4F02-B2B7-E802148DBE11}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8FD-4C9C-BA60-628F5823007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{D6A42271-186C-4ECD-ADC3-2AFCED0D8A0D}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8FD-4C9C-BA60-628F5823007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{8676E511-87A7-4695-81C4-CC166EA42061}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8FD-4C9C-BA60-628F582300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08FD-4C9C-BA60-628F5823007A}"/>
            </c:ext>
          </c:extLst>
        </c:ser>
        <c:dLbls>
          <c:showLegendKey val="0"/>
          <c:showVal val="1"/>
          <c:showCatName val="0"/>
          <c:showSerName val="0"/>
          <c:showPercent val="0"/>
          <c:showBubbleSize val="0"/>
        </c:dLbls>
        <c:axId val="46179840"/>
        <c:axId val="46181760"/>
      </c:scatterChart>
      <c:valAx>
        <c:axId val="46179840"/>
        <c:scaling>
          <c:orientation val="maxMin"/>
          <c:max val="65"/>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{12EEFFBC-15C8-418D-8628-2BABBFDF3918}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63C-4F84-A9AA-EA5035B5B2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{FE6A0487-521F-42B0-808B-E5A09880DD36}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3C-4F84-A9AA-EA5035B5B2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{40753FA5-E9CD-45AF-A358-8F5EEF4279C8}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3C-4F84-A9AA-EA5035B5B2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{30609249-CC80-4608-9CEA-21EC464602C4}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3C-4F84-A9AA-EA5035B5B2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{03FAB35A-EC32-49D5-B76C-2417CA6DC90F}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3C-4F84-A9AA-EA5035B5B2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{90BC4889-C760-4B09-8E1A-B5308D88094E}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63C-4F84-A9AA-EA5035B5B22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{2A710B24-4E25-4D63-8FAB-B267672C5D6F}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63C-4F84-A9AA-EA5035B5B22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{EBC5810B-26EF-4A86-9CA2-753AE8677E7E}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63C-4F84-A9AA-EA5035B5B2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{2EA05AC7-371B-4238-A5A0-A506A8B4DEC4}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63C-4F84-A9AA-EA5035B5B2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1.8</c:v>
                </c:pt>
                <c:pt idx="8">
                  <c:v>2.1</c:v>
                </c:pt>
                <c:pt idx="16">
                  <c:v>2.6</c:v>
                </c:pt>
                <c:pt idx="24">
                  <c:v>3.3</c:v>
                </c:pt>
                <c:pt idx="32">
                  <c:v>4.3</c:v>
                </c:pt>
              </c:numCache>
            </c:numRef>
          </c:xVal>
          <c:yVal>
            <c:numRef>
              <c:f>公会計指標分析・財政指標組合せ分析表!$BP$73:$DC$73</c:f>
              <c:numCache>
                <c:formatCode>#,##0.0;"▲ "#,##0.0</c:formatCode>
                <c:ptCount val="40"/>
                <c:pt idx="0">
                  <c:v>22.7</c:v>
                </c:pt>
                <c:pt idx="8">
                  <c:v>30</c:v>
                </c:pt>
                <c:pt idx="16">
                  <c:v>33.299999999999997</c:v>
                </c:pt>
                <c:pt idx="24">
                  <c:v>38.4</c:v>
                </c:pt>
                <c:pt idx="32">
                  <c:v>43.1</c:v>
                </c:pt>
              </c:numCache>
            </c:numRef>
          </c:yVal>
          <c:smooth val="0"/>
          <c:extLst>
            <c:ext xmlns:c16="http://schemas.microsoft.com/office/drawing/2014/chart" uri="{C3380CC4-5D6E-409C-BE32-E72D297353CC}">
              <c16:uniqueId val="{00000009-063C-4F84-A9AA-EA5035B5B22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{08F18335-6A34-42D1-A574-E4128049D6F6}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63C-4F84-A9AA-EA5035B5B22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{04583BAE-7F25-4787-B8B6-B11AF20AA816}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3C-4F84-A9AA-EA5035B5B2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{089BA4A9-2A2A-417B-8F81-38221CC9796F}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3C-4F84-A9AA-EA5035B5B2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{F50CACB1-3F1B-4849-8BFB-AB27E8E2B504}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3C-4F84-A9AA-EA5035B5B2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{D695DA73-A024-4984-98DD-352D9176E441}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3C-4F84-A9AA-EA5035B5B2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{F046F0AF-7A92-4A49-A69A-09724B70E3AF}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63C-4F84-A9AA-EA5035B5B22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{D93065ED-DFA2-48E5-98D4-632068DBB5BD}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63C-4F84-A9AA-EA5035B5B22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{08EFB278-89DA-495A-9F56-9BC4C90444D1}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63C-4F84-A9AA-EA5035B5B2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{147E0B27-F4BD-4BAE-AF8E-7B418CFAC183}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63C-4F84-A9AA-EA5035B5B2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063C-4F84-A9AA-EA5035B5B22C}"/>
            </c:ext>
          </c:extLst>
        </c:ser>
        <c:dLbls>
          <c:showLegendKey val="0"/>
          <c:showVal val="1"/>
          <c:showCatName val="0"/>
          <c:showSerName val="0"/>
          <c:showPercent val="0"/>
          <c:showBubbleSize val="0"/>
        </c:dLbls>
        <c:axId val="84219776"/>
        <c:axId val="84234240"/>
      </c:scatterChart>
      <c:valAx>
        <c:axId val="84219776"/>
        <c:scaling>
          <c:orientation val="maxMin"/>
          <c:max val="5"/>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186,464
182,751
113.60
89,578,834
85,952,451
3,414,527
41,332,666
57,624,186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扶助費や社会保障関係の特別会計への繰出金等の増加により、単年度指数は、平成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年度をピークに低下傾向にあり、平成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年度以降は概ね横ばいで、令和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0.90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今後も、事業の見直しによる歳出削減と歳入の確保に努め、財政基盤の強化を図る。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102870</xdr:rowOff>
    </xdr:from>
    <xdr:to>
      <xdr:col>23</xdr:col>
      <xdr:colOff>133350</xdr:colOff>
      <xdr:row>40</xdr:row>
      <xdr:rowOff>127000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608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54610</xdr:rowOff>
    </xdr:from>
    <xdr:to>
      <xdr:col>19</xdr:col>
      <xdr:colOff>133350</xdr:colOff>
      <xdr:row>40</xdr:row>
      <xdr:rowOff>102870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1261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54610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643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153670</xdr:rowOff>
    </xdr:from>
    <xdr:to>
      <xdr:col>11</xdr:col>
      <xdr:colOff>31750</xdr:colOff>
      <xdr:row>40</xdr:row>
      <xdr:rowOff>6350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840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52070</xdr:rowOff>
    </xdr:from>
    <xdr:to>
      <xdr:col>19</xdr:col>
      <xdr:colOff>184150</xdr:colOff>
      <xdr:row>40</xdr:row>
      <xdr:rowOff>153670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163847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3810</xdr:rowOff>
    </xdr:from>
    <xdr:to>
      <xdr:col>15</xdr:col>
      <xdr:colOff>133350</xdr:colOff>
      <xdr:row>40</xdr:row>
      <xdr:rowOff>105410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115587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102870</xdr:rowOff>
    </xdr:from>
    <xdr:to>
      <xdr:col>7</xdr:col>
      <xdr:colOff>31750</xdr:colOff>
      <xdr:row>40</xdr:row>
      <xdr:rowOff>33020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43197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社会保障関係の繰出金等の増に加え、人件費や物価高騰に伴う物件費の増が加わった。比率算出時の分母にあたる経常一般財源収入（市税、地方交付税、地方消費税交付金等）の増を分子にあたる経常的支出の増が上回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年度においては、前年度から</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98.2</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今般の社会情勢から義務的経費の増加が継続すると見込まれ、行財政改革の取組に努め、財政的な余力を生み出していく。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84667</xdr:rowOff>
    </xdr:from>
    <xdr:to>
      <xdr:col>23</xdr:col>
      <xdr:colOff>133350</xdr:colOff>
      <xdr:row>64</xdr:row>
      <xdr:rowOff>79587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714567"/>
          <a:ext cx="8382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62</xdr:row>
      <xdr:rowOff>84667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9848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108373</xdr:rowOff>
    </xdr:from>
    <xdr:to>
      <xdr:col>15</xdr:col>
      <xdr:colOff>82550</xdr:colOff>
      <xdr:row>62</xdr:row>
      <xdr:rowOff>68580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23923"/>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108373</xdr:rowOff>
    </xdr:from>
    <xdr:to>
      <xdr:col>11</xdr:col>
      <xdr:colOff>31750</xdr:colOff>
      <xdr:row>61</xdr:row>
      <xdr:rowOff>167640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23923"/>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28787</xdr:rowOff>
    </xdr:from>
    <xdr:to>
      <xdr:col>23</xdr:col>
      <xdr:colOff>184150</xdr:colOff>
      <xdr:row>64</xdr:row>
      <xdr:rowOff>130387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864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7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33867</xdr:rowOff>
    </xdr:from>
    <xdr:to>
      <xdr:col>19</xdr:col>
      <xdr:colOff>184150</xdr:colOff>
      <xdr:row>62</xdr:row>
      <xdr:rowOff>135467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104157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57573</xdr:rowOff>
    </xdr:from>
    <xdr:to>
      <xdr:col>11</xdr:col>
      <xdr:colOff>82550</xdr:colOff>
      <xdr:row>59</xdr:row>
      <xdr:rowOff>159173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169350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31767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[156,201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おいて、給与改定のほか、会計年度任用職員のベースアップや勤勉手当の支給が影響し前年度比増となった。物件費においては、新型コロナウイルス対策に係る経費が減った一方で、学校給食センターの初度調弁やシステム標準化に係る経費の増となり、物件費全体では前年度比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賃金や物価が上昇する社会情勢から人件費・物件費等の経費圧縮は難しいと考えるが、既存事業の見直しなどにより抑制に努める。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45893</xdr:rowOff>
    </xdr:from>
    <xdr:to>
      <xdr:col>23</xdr:col>
      <xdr:colOff>133350</xdr:colOff>
      <xdr:row>85</xdr:row>
      <xdr:rowOff>114878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619143"/>
          <a:ext cx="838200" cy="6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45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45893</xdr:rowOff>
    </xdr:from>
    <xdr:to>
      <xdr:col>19</xdr:col>
      <xdr:colOff>133350</xdr:colOff>
      <xdr:row>85</xdr:row>
      <xdr:rowOff>129302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619143"/>
          <a:ext cx="889000" cy="8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135006</xdr:rowOff>
    </xdr:from>
    <xdr:to>
      <xdr:col>15</xdr:col>
      <xdr:colOff>82550</xdr:colOff>
      <xdr:row>85</xdr:row>
      <xdr:rowOff>129302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36806"/>
          <a:ext cx="889000" cy="16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136889</xdr:rowOff>
    </xdr:from>
    <xdr:to>
      <xdr:col>11</xdr:col>
      <xdr:colOff>31750</xdr:colOff>
      <xdr:row>84</xdr:row>
      <xdr:rowOff>135006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67239"/>
          <a:ext cx="889000" cy="16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64078</xdr:rowOff>
    </xdr:from>
    <xdr:to>
      <xdr:col>23</xdr:col>
      <xdr:colOff>184150</xdr:colOff>
      <xdr:row>85</xdr:row>
      <xdr:rowOff>165678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36155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09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166543</xdr:rowOff>
    </xdr:from>
    <xdr:to>
      <xdr:col>19</xdr:col>
      <xdr:colOff>184150</xdr:colOff>
      <xdr:row>85</xdr:row>
      <xdr:rowOff>96693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6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81470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54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78502</xdr:rowOff>
    </xdr:from>
    <xdr:to>
      <xdr:col>15</xdr:col>
      <xdr:colOff>133350</xdr:colOff>
      <xdr:row>86</xdr:row>
      <xdr:rowOff>8652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65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164879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738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84206</xdr:rowOff>
    </xdr:from>
    <xdr:to>
      <xdr:col>11</xdr:col>
      <xdr:colOff>82550</xdr:colOff>
      <xdr:row>85</xdr:row>
      <xdr:rowOff>14356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170583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7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86089</xdr:rowOff>
    </xdr:from>
    <xdr:to>
      <xdr:col>7</xdr:col>
      <xdr:colOff>31750</xdr:colOff>
      <xdr:row>84</xdr:row>
      <xdr:rowOff>16239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1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0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給与については、人事院勧告に準じた改定を行い国公準拠化を図っている。</a:t>
          </a:r>
        </a:p>
        <a:p>
          <a:r>
            <a:rPr kumimoji="1" lang="ja-JP" altLang="en-US" sz="1300">
              <a:latin typeface="ＭＳ Ｐゴシック" panose="020B0600070205080204" pitchFamily="50" charset="-128"/>
              <a:ea typeface="ＭＳ Ｐゴシック" panose="020B0600070205080204" pitchFamily="50" charset="-128"/>
            </a:rPr>
            <a:t>　ラスパイレス指数が減少した要因としては、職員の勤続年数など、職員構成の変動によるもの。今後も引き続き、適正な給与水準の維持に努める。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34289</xdr:rowOff>
    </xdr:from>
    <xdr:to>
      <xdr:col>81</xdr:col>
      <xdr:colOff>44450</xdr:colOff>
      <xdr:row>84</xdr:row>
      <xdr:rowOff>154939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43608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154939</xdr:rowOff>
    </xdr:from>
    <xdr:to>
      <xdr:col>77</xdr:col>
      <xdr:colOff>44450</xdr:colOff>
      <xdr:row>87</xdr:row>
      <xdr:rowOff>123189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556739"/>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149861</xdr:rowOff>
    </xdr:from>
    <xdr:to>
      <xdr:col>72</xdr:col>
      <xdr:colOff>203200</xdr:colOff>
      <xdr:row>87</xdr:row>
      <xdr:rowOff>123189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8945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149861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82217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154939</xdr:rowOff>
    </xdr:from>
    <xdr:to>
      <xdr:col>81</xdr:col>
      <xdr:colOff>95250</xdr:colOff>
      <xdr:row>84</xdr:row>
      <xdr:rowOff>85089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3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104139</xdr:rowOff>
    </xdr:from>
    <xdr:to>
      <xdr:col>77</xdr:col>
      <xdr:colOff>95250</xdr:colOff>
      <xdr:row>85</xdr:row>
      <xdr:rowOff>34289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44466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27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72389</xdr:rowOff>
    </xdr:from>
    <xdr:to>
      <xdr:col>73</xdr:col>
      <xdr:colOff>44450</xdr:colOff>
      <xdr:row>88</xdr:row>
      <xdr:rowOff>2539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158766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99061</xdr:rowOff>
    </xdr:from>
    <xdr:to>
      <xdr:col>68</xdr:col>
      <xdr:colOff>203200</xdr:colOff>
      <xdr:row>87</xdr:row>
      <xdr:rowOff>29211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13988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人口千人当たりの職員数は、平成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年度末に広域消防体制を整備したことに伴い、類似団体平均を上回る形となっている。</a:t>
          </a:r>
        </a:p>
        <a:p>
          <a:r>
            <a:rPr kumimoji="1" lang="ja-JP" altLang="en-US" sz="1300">
              <a:latin typeface="ＭＳ Ｐゴシック" panose="020B0600070205080204" pitchFamily="50" charset="-128"/>
              <a:ea typeface="ＭＳ Ｐゴシック" panose="020B0600070205080204" pitchFamily="50" charset="-128"/>
            </a:rPr>
            <a:t>　総務・企画部門の新規事業による業務量の増加や業務体制の見直しにより、近年、職員数は微増傾向にあるものの、引き続き適正化に努める。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4656</xdr:rowOff>
    </xdr:from>
    <xdr:to>
      <xdr:col>81</xdr:col>
      <xdr:colOff>44450</xdr:colOff>
      <xdr:row>65</xdr:row>
      <xdr:rowOff>56938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148906"/>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103717</xdr:rowOff>
    </xdr:from>
    <xdr:to>
      <xdr:col>77</xdr:col>
      <xdr:colOff>44450</xdr:colOff>
      <xdr:row>65</xdr:row>
      <xdr:rowOff>4656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07651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103717</xdr:rowOff>
    </xdr:from>
    <xdr:to>
      <xdr:col>72</xdr:col>
      <xdr:colOff>203200</xdr:colOff>
      <xdr:row>64</xdr:row>
      <xdr:rowOff>103717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07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91652</xdr:rowOff>
    </xdr:from>
    <xdr:to>
      <xdr:col>68</xdr:col>
      <xdr:colOff>152400</xdr:colOff>
      <xdr:row>64</xdr:row>
      <xdr:rowOff>103717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064452"/>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6138</xdr:rowOff>
    </xdr:from>
    <xdr:to>
      <xdr:col>81</xdr:col>
      <xdr:colOff>95250</xdr:colOff>
      <xdr:row>65</xdr:row>
      <xdr:rowOff>107738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149665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12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125306</xdr:rowOff>
    </xdr:from>
    <xdr:to>
      <xdr:col>77</xdr:col>
      <xdr:colOff>95250</xdr:colOff>
      <xdr:row>65</xdr:row>
      <xdr:rowOff>55456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40233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52917</xdr:rowOff>
    </xdr:from>
    <xdr:to>
      <xdr:col>73</xdr:col>
      <xdr:colOff>44450</xdr:colOff>
      <xdr:row>64</xdr:row>
      <xdr:rowOff>154517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139294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52917</xdr:rowOff>
    </xdr:from>
    <xdr:to>
      <xdr:col>68</xdr:col>
      <xdr:colOff>203200</xdr:colOff>
      <xdr:row>64</xdr:row>
      <xdr:rowOff>154517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139294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40852</xdr:rowOff>
    </xdr:from>
    <xdr:to>
      <xdr:col>64</xdr:col>
      <xdr:colOff>152400</xdr:colOff>
      <xdr:row>64</xdr:row>
      <xdr:rowOff>142452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127229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10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大規模事業の元利償還の開始により、実質公債費比率は増加に転じている。今後も、全会計を通じて市債等の債務残高の縮減に努めていくことを基本に、引き続き公債費負担の改善に努める。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107950</xdr:rowOff>
    </xdr:from>
    <xdr:to>
      <xdr:col>81</xdr:col>
      <xdr:colOff>44450</xdr:colOff>
      <xdr:row>39</xdr:row>
      <xdr:rowOff>70555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623050"/>
          <a:ext cx="8382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14111</xdr:rowOff>
    </xdr:from>
    <xdr:to>
      <xdr:col>77</xdr:col>
      <xdr:colOff>44450</xdr:colOff>
      <xdr:row>38</xdr:row>
      <xdr:rowOff>107950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52921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118533</xdr:rowOff>
    </xdr:from>
    <xdr:to>
      <xdr:col>72</xdr:col>
      <xdr:colOff>203200</xdr:colOff>
      <xdr:row>38</xdr:row>
      <xdr:rowOff>14111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62183"/>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78317</xdr:rowOff>
    </xdr:from>
    <xdr:to>
      <xdr:col>68</xdr:col>
      <xdr:colOff>152400</xdr:colOff>
      <xdr:row>37</xdr:row>
      <xdr:rowOff>118533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4219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19755</xdr:rowOff>
    </xdr:from>
    <xdr:to>
      <xdr:col>81</xdr:col>
      <xdr:colOff>95250</xdr:colOff>
      <xdr:row>39</xdr:row>
      <xdr:rowOff>121355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36282</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5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57150</xdr:rowOff>
    </xdr:from>
    <xdr:to>
      <xdr:col>77</xdr:col>
      <xdr:colOff>95250</xdr:colOff>
      <xdr:row>38</xdr:row>
      <xdr:rowOff>158750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168927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34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134761</xdr:rowOff>
    </xdr:from>
    <xdr:to>
      <xdr:col>73</xdr:col>
      <xdr:colOff>44450</xdr:colOff>
      <xdr:row>38</xdr:row>
      <xdr:rowOff>64911</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75088</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24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67733</xdr:rowOff>
    </xdr:from>
    <xdr:to>
      <xdr:col>68</xdr:col>
      <xdr:colOff>203200</xdr:colOff>
      <xdr:row>37</xdr:row>
      <xdr:rowOff>169334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8060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139294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14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債務負担行為に基づく支出予定額は減少傾向、地方債現在高は増加傾向、充当可能財源とされる基金残高は減少傾向にあることから、将来負担比率は増加傾向にある。令和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年度は、充当可能財源の減により将来負担比率は増加しているが、神奈川県平均よりは下回っている。</a:t>
          </a:r>
        </a:p>
        <a:p>
          <a:r>
            <a:rPr kumimoji="1" lang="ja-JP" altLang="en-US" sz="1300">
              <a:latin typeface="ＭＳ Ｐゴシック" panose="020B0600070205080204" pitchFamily="50" charset="-128"/>
              <a:ea typeface="ＭＳ Ｐゴシック" panose="020B0600070205080204" pitchFamily="50" charset="-128"/>
            </a:rPr>
            <a:t>　今後も、大規模事業の進展により地方債残高が増加することが見込まれる一方、老朽化した公共施設の維持管理が喫緊の課題となっていることから、これまで以上に投資と負担のバランスを意識した財政運営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56727</xdr:rowOff>
    </xdr:from>
    <xdr:to>
      <xdr:col>81</xdr:col>
      <xdr:colOff>44450</xdr:colOff>
      <xdr:row>18</xdr:row>
      <xdr:rowOff>151236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3142827"/>
          <a:ext cx="8382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125624</xdr:rowOff>
    </xdr:from>
    <xdr:to>
      <xdr:col>77</xdr:col>
      <xdr:colOff>44450</xdr:colOff>
      <xdr:row>18</xdr:row>
      <xdr:rowOff>56727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3040274"/>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59267</xdr:rowOff>
    </xdr:from>
    <xdr:to>
      <xdr:col>72</xdr:col>
      <xdr:colOff>203200</xdr:colOff>
      <xdr:row>17</xdr:row>
      <xdr:rowOff>125624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2973917"/>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83926</xdr:rowOff>
    </xdr:from>
    <xdr:to>
      <xdr:col>68</xdr:col>
      <xdr:colOff>152400</xdr:colOff>
      <xdr:row>17</xdr:row>
      <xdr:rowOff>59267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2827126"/>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100436</xdr:rowOff>
    </xdr:from>
    <xdr:to>
      <xdr:col>81</xdr:col>
      <xdr:colOff>95250</xdr:colOff>
      <xdr:row>19</xdr:row>
      <xdr:rowOff>30586</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18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72513</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15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5927</xdr:rowOff>
    </xdr:from>
    <xdr:to>
      <xdr:col>77</xdr:col>
      <xdr:colOff>95250</xdr:colOff>
      <xdr:row>18</xdr:row>
      <xdr:rowOff>107527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09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92304</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178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74824</xdr:rowOff>
    </xdr:from>
    <xdr:to>
      <xdr:col>73</xdr:col>
      <xdr:colOff>44450</xdr:colOff>
      <xdr:row>18</xdr:row>
      <xdr:rowOff>4974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98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161201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075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8467</xdr:rowOff>
    </xdr:from>
    <xdr:to>
      <xdr:col>68</xdr:col>
      <xdr:colOff>203200</xdr:colOff>
      <xdr:row>17</xdr:row>
      <xdr:rowOff>110067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94844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33126</xdr:rowOff>
    </xdr:from>
    <xdr:to>
      <xdr:col>64</xdr:col>
      <xdr:colOff>152400</xdr:colOff>
      <xdr:row>16</xdr:row>
      <xdr:rowOff>134726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77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119503</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86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186,464
182,751
113.60
89,578,834
85,952,451
3,414,527
41,332,666
57,624,186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年度末の広域消防体制の整備に伴い、職員数が増となったことから、類似団体平均より高い数値で推移している。令和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年度以降は概ね横ばいとなっている。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年度の経常収支比率は、隔年で発生している定年退職者の退職手当の影響により前年度より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今後も、給与・手当の適正化や職員数の適正管理に努める。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39</xdr:row>
      <xdr:rowOff>123190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0494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50800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049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100330</xdr:rowOff>
    </xdr:from>
    <xdr:to>
      <xdr:col>15</xdr:col>
      <xdr:colOff>98425</xdr:colOff>
      <xdr:row>38</xdr:row>
      <xdr:rowOff>50800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439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62247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100330</xdr:rowOff>
    </xdr:from>
    <xdr:to>
      <xdr:col>11</xdr:col>
      <xdr:colOff>9525</xdr:colOff>
      <xdr:row>38</xdr:row>
      <xdr:rowOff>50800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439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72390</xdr:rowOff>
    </xdr:from>
    <xdr:to>
      <xdr:col>24</xdr:col>
      <xdr:colOff>76200</xdr:colOff>
      <xdr:row>40</xdr:row>
      <xdr:rowOff>2540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5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44467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0</xdr:rowOff>
    </xdr:from>
    <xdr:to>
      <xdr:col>15</xdr:col>
      <xdr:colOff>149225</xdr:colOff>
      <xdr:row>38</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86377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0</xdr:rowOff>
    </xdr:from>
    <xdr:to>
      <xdr:col>6</xdr:col>
      <xdr:colOff>171450</xdr:colOff>
      <xdr:row>38</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賃金・物価高騰の情勢下において、施設管理委託料など各種経費が増加する影響が生じている。経常収支比率の水準が、類似団体平均をやや下回る水準にある状況は変わらないが、事務事業の見直しによって、一層のコスト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133350</xdr:rowOff>
    </xdr:from>
    <xdr:to>
      <xdr:col>82</xdr:col>
      <xdr:colOff>107950</xdr:colOff>
      <xdr:row>17</xdr:row>
      <xdr:rowOff>19050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051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133350</xdr:rowOff>
    </xdr:from>
    <xdr:to>
      <xdr:col>78</xdr:col>
      <xdr:colOff>69850</xdr:colOff>
      <xdr:row>16</xdr:row>
      <xdr:rowOff>25400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05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101600</xdr:rowOff>
    </xdr:from>
    <xdr:to>
      <xdr:col>73</xdr:col>
      <xdr:colOff>180975</xdr:colOff>
      <xdr:row>16</xdr:row>
      <xdr:rowOff>25400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01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101600</xdr:rowOff>
    </xdr:from>
    <xdr:to>
      <xdr:col>69</xdr:col>
      <xdr:colOff>92075</xdr:colOff>
      <xdr:row>15</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01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139700</xdr:rowOff>
    </xdr:from>
    <xdr:to>
      <xdr:col>82</xdr:col>
      <xdr:colOff>158750</xdr:colOff>
      <xdr:row>17</xdr:row>
      <xdr:rowOff>69850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156227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82550</xdr:rowOff>
    </xdr:from>
    <xdr:to>
      <xdr:col>78</xdr:col>
      <xdr:colOff>120650</xdr:colOff>
      <xdr:row>16</xdr:row>
      <xdr:rowOff>12700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22877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146050</xdr:rowOff>
    </xdr:from>
    <xdr:to>
      <xdr:col>74</xdr:col>
      <xdr:colOff>31750</xdr:colOff>
      <xdr:row>16</xdr:row>
      <xdr:rowOff>76200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86377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50800</xdr:rowOff>
    </xdr:from>
    <xdr:to>
      <xdr:col>69</xdr:col>
      <xdr:colOff>142875</xdr:colOff>
      <xdr:row>14</xdr:row>
      <xdr:rowOff>152400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5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1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障害福祉サービス給付費等の増加傾向が続く中で、生活保護利用者を中心とした自立支援の奏功や少子化等により、令和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年度及び令和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年度は微減となったが、社会経済情勢の影響により、事業利用者数の増等による給付費は増加傾向となっている。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58</xdr:row>
      <xdr:rowOff>45357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9078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57</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9078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28200"/>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57</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28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11084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8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24692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25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100693</xdr:rowOff>
    </xdr:from>
    <xdr:to>
      <xdr:col>15</xdr:col>
      <xdr:colOff>149225</xdr:colOff>
      <xdr:row>58</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高齢化の進展などに伴い、介護保険事業や後期高齢者医療事業、国民健康保険事業の各会計において、給付費は増加傾向にあるため、繰出金の増加等の影響により増加傾向にある。</a:t>
          </a:r>
        </a:p>
        <a:p>
          <a:r>
            <a:rPr kumimoji="1" lang="ja-JP" altLang="en-US" sz="1300">
              <a:latin typeface="ＭＳ Ｐゴシック" panose="020B0600070205080204" pitchFamily="50" charset="-128"/>
              <a:ea typeface="ＭＳ Ｐゴシック" panose="020B0600070205080204" pitchFamily="50" charset="-128"/>
            </a:rPr>
            <a:t>　保険料の適正化や介護予防の推進等により、経費の縮減に努めていき、普通会計の負担額を減らすよう努める。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58</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33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58</xdr:row>
      <xdr:rowOff>88900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56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18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18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年度に学校給食費公会計化に伴う影響で</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年度以降も概ね横ばいで推移している。令和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年度は、病院事業会計への繰出金が減少した影響で前年度比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ポイント減となった。</a:t>
          </a:r>
        </a:p>
        <a:p>
          <a:r>
            <a:rPr kumimoji="1" lang="ja-JP" altLang="en-US" sz="1300">
              <a:latin typeface="ＭＳ Ｐゴシック" panose="020B0600070205080204" pitchFamily="50" charset="-128"/>
              <a:ea typeface="ＭＳ Ｐゴシック" panose="020B0600070205080204" pitchFamily="50" charset="-128"/>
            </a:rPr>
            <a:t>　県平均と同水準であり全国平均は下回っているが、引き続き事業内容の精査や見直しを行い、支出の適正化に努める。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138430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1026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138430</xdr:rowOff>
    </xdr:from>
    <xdr:to>
      <xdr:col>78</xdr:col>
      <xdr:colOff>69850</xdr:colOff>
      <xdr:row>35</xdr:row>
      <xdr:rowOff>143002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39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138430</xdr:rowOff>
    </xdr:from>
    <xdr:to>
      <xdr:col>73</xdr:col>
      <xdr:colOff>180975</xdr:colOff>
      <xdr:row>35</xdr:row>
      <xdr:rowOff>143002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39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138430</xdr:rowOff>
    </xdr:from>
    <xdr:to>
      <xdr:col>69</xdr:col>
      <xdr:colOff>92075</xdr:colOff>
      <xdr:row>36</xdr:row>
      <xdr:rowOff>26416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391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51054</xdr:rowOff>
    </xdr:from>
    <xdr:to>
      <xdr:col>82</xdr:col>
      <xdr:colOff>158750</xdr:colOff>
      <xdr:row>35</xdr:row>
      <xdr:rowOff>152654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131081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60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87630</xdr:rowOff>
    </xdr:from>
    <xdr:to>
      <xdr:col>78</xdr:col>
      <xdr:colOff>120650</xdr:colOff>
      <xdr:row>36</xdr:row>
      <xdr:rowOff>17780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27957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92202</xdr:rowOff>
    </xdr:from>
    <xdr:to>
      <xdr:col>74</xdr:col>
      <xdr:colOff>31750</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32529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87630</xdr:rowOff>
    </xdr:from>
    <xdr:to>
      <xdr:col>69</xdr:col>
      <xdr:colOff>142875</xdr:colOff>
      <xdr:row>36</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27957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61993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普通教室等空調設備設置や斎場整備事業など大規模事業の元利償還の開始により、令和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年度以降増加に転じているが、全国平均及び県平均をやや下回る水準となった。</a:t>
          </a:r>
        </a:p>
        <a:p>
          <a:r>
            <a:rPr kumimoji="1" lang="ja-JP" altLang="en-US" sz="1300">
              <a:latin typeface="ＭＳ Ｐゴシック" panose="020B0600070205080204" pitchFamily="50" charset="-128"/>
              <a:ea typeface="ＭＳ Ｐゴシック" panose="020B0600070205080204" pitchFamily="50" charset="-128"/>
            </a:rPr>
            <a:t>　市債の発行にあたっては新規発行額を抑制することを基本として、市債残高の減少に努めているが、これまで以上に投資と負担のバランスに配慮した財政運営に努める。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37193</xdr:rowOff>
    </xdr:from>
    <xdr:to>
      <xdr:col>24</xdr:col>
      <xdr:colOff>25400</xdr:colOff>
      <xdr:row>77</xdr:row>
      <xdr:rowOff>80736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3238843"/>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98170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56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132443</xdr:rowOff>
    </xdr:from>
    <xdr:to>
      <xdr:col>19</xdr:col>
      <xdr:colOff>187325</xdr:colOff>
      <xdr:row>77</xdr:row>
      <xdr:rowOff>37193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1626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87284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151493</xdr:rowOff>
    </xdr:from>
    <xdr:to>
      <xdr:col>15</xdr:col>
      <xdr:colOff>98425</xdr:colOff>
      <xdr:row>76</xdr:row>
      <xdr:rowOff>132443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010243"/>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151493</xdr:rowOff>
    </xdr:from>
    <xdr:to>
      <xdr:col>11</xdr:col>
      <xdr:colOff>9525</xdr:colOff>
      <xdr:row>76</xdr:row>
      <xdr:rowOff>1814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0102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29936</xdr:rowOff>
    </xdr:from>
    <xdr:to>
      <xdr:col>24</xdr:col>
      <xdr:colOff>76200</xdr:colOff>
      <xdr:row>77</xdr:row>
      <xdr:rowOff>131536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2013</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20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157843</xdr:rowOff>
    </xdr:from>
    <xdr:to>
      <xdr:col>20</xdr:col>
      <xdr:colOff>38100</xdr:colOff>
      <xdr:row>77</xdr:row>
      <xdr:rowOff>87993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72770</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274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81643</xdr:rowOff>
    </xdr:from>
    <xdr:to>
      <xdr:col>15</xdr:col>
      <xdr:colOff>149225</xdr:colOff>
      <xdr:row>77</xdr:row>
      <xdr:rowOff>11793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21970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8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100693</xdr:rowOff>
    </xdr:from>
    <xdr:to>
      <xdr:col>11</xdr:col>
      <xdr:colOff>60325</xdr:colOff>
      <xdr:row>76</xdr:row>
      <xdr:rowOff>30843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9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41020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122465</xdr:rowOff>
    </xdr:from>
    <xdr:to>
      <xdr:col>6</xdr:col>
      <xdr:colOff>171450</xdr:colOff>
      <xdr:row>76</xdr:row>
      <xdr:rowOff>52614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981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62792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75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人件費及び物件費の増が大きく影響し、前年度比</a:t>
          </a:r>
          <a:r>
            <a:rPr kumimoji="1" lang="en-US" altLang="ja-JP" sz="1300" baseline="0">
              <a:latin typeface="ＭＳ Ｐゴシック" panose="020B0600070205080204" pitchFamily="50" charset="-128"/>
              <a:ea typeface="ＭＳ Ｐゴシック" panose="020B0600070205080204" pitchFamily="50" charset="-128"/>
            </a:rPr>
            <a:t>3.8</a:t>
          </a:r>
          <a:r>
            <a:rPr kumimoji="1" lang="ja-JP" altLang="en-US" sz="1300" baseline="0">
              <a:latin typeface="ＭＳ Ｐゴシック" panose="020B0600070205080204" pitchFamily="50" charset="-128"/>
              <a:ea typeface="ＭＳ Ｐゴシック" panose="020B0600070205080204" pitchFamily="50" charset="-128"/>
            </a:rPr>
            <a:t>ポイントの増となった。類似団体、県内平均、全国平均のいずれも増となっているが、本市の増加幅は他よりも大きい。給与等のベースアップや物価高騰による経費増の影響は他市と同様だが、本市職員の年齢構成から、他団体と比べて定年退職者数が多いことが影響したものと捉えている。</a:t>
          </a:r>
          <a:endParaRPr kumimoji="1" lang="en-US" altLang="ja-JP" sz="1300" baseline="0">
            <a:latin typeface="ＭＳ Ｐゴシック" panose="020B0600070205080204" pitchFamily="50" charset="-128"/>
            <a:ea typeface="ＭＳ Ｐゴシック" panose="020B0600070205080204" pitchFamily="50" charset="-128"/>
          </a:endParaRPr>
        </a:p>
        <a:p>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56243</xdr:rowOff>
    </xdr:from>
    <xdr:to>
      <xdr:col>82</xdr:col>
      <xdr:colOff>107950</xdr:colOff>
      <xdr:row>78</xdr:row>
      <xdr:rowOff>127000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086443"/>
          <a:ext cx="838200" cy="41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56243</xdr:rowOff>
    </xdr:from>
    <xdr:to>
      <xdr:col>78</xdr:col>
      <xdr:colOff>69850</xdr:colOff>
      <xdr:row>76</xdr:row>
      <xdr:rowOff>110671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4782800" y="130864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135165</xdr:rowOff>
    </xdr:from>
    <xdr:to>
      <xdr:col>73</xdr:col>
      <xdr:colOff>180975</xdr:colOff>
      <xdr:row>76</xdr:row>
      <xdr:rowOff>110671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651015"/>
          <a:ext cx="889000" cy="48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135165</xdr:rowOff>
    </xdr:from>
    <xdr:to>
      <xdr:col>69</xdr:col>
      <xdr:colOff>92075</xdr:colOff>
      <xdr:row>76</xdr:row>
      <xdr:rowOff>143329</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651015"/>
          <a:ext cx="889000" cy="52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5443</xdr:rowOff>
    </xdr:from>
    <xdr:to>
      <xdr:col>78</xdr:col>
      <xdr:colOff>120650</xdr:colOff>
      <xdr:row>76</xdr:row>
      <xdr:rowOff>107043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91820</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12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59871</xdr:rowOff>
    </xdr:from>
    <xdr:to>
      <xdr:col>74</xdr:col>
      <xdr:colOff>31750</xdr:colOff>
      <xdr:row>76</xdr:row>
      <xdr:rowOff>161471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146248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17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84365</xdr:rowOff>
    </xdr:from>
    <xdr:to>
      <xdr:col>69</xdr:col>
      <xdr:colOff>142875</xdr:colOff>
      <xdr:row>74</xdr:row>
      <xdr:rowOff>14515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170742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68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92529</xdr:rowOff>
    </xdr:from>
    <xdr:to>
      <xdr:col>65</xdr:col>
      <xdr:colOff>53975</xdr:colOff>
      <xdr:row>77</xdr:row>
      <xdr:rowOff>22679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7456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209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17158</xdr:rowOff>
    </xdr:from>
    <xdr:to>
      <xdr:col>29</xdr:col>
      <xdr:colOff>127000</xdr:colOff>
      <xdr:row>15</xdr:row>
      <xdr:rowOff>9004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65083"/>
          <a:ext cx="647700" cy="163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9004</xdr:rowOff>
    </xdr:from>
    <xdr:to>
      <xdr:col>26</xdr:col>
      <xdr:colOff>50800</xdr:colOff>
      <xdr:row>15</xdr:row>
      <xdr:rowOff>83566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28379"/>
          <a:ext cx="698500" cy="745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83566</xdr:rowOff>
    </xdr:from>
    <xdr:to>
      <xdr:col>22</xdr:col>
      <xdr:colOff>114300</xdr:colOff>
      <xdr:row>15</xdr:row>
      <xdr:rowOff>170472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02941"/>
          <a:ext cx="698500" cy="86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170472</xdr:rowOff>
    </xdr:from>
    <xdr:to>
      <xdr:col>18</xdr:col>
      <xdr:colOff>177800</xdr:colOff>
      <xdr:row>15</xdr:row>
      <xdr:rowOff>171044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89847"/>
          <a:ext cx="698500" cy="5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137808</xdr:rowOff>
    </xdr:from>
    <xdr:to>
      <xdr:col>29</xdr:col>
      <xdr:colOff>177800</xdr:colOff>
      <xdr:row>14</xdr:row>
      <xdr:rowOff>67958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14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154335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59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129654</xdr:rowOff>
    </xdr:from>
    <xdr:to>
      <xdr:col>26</xdr:col>
      <xdr:colOff>101600</xdr:colOff>
      <xdr:row>15</xdr:row>
      <xdr:rowOff>59804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77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69981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46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32766</xdr:rowOff>
    </xdr:from>
    <xdr:to>
      <xdr:col>22</xdr:col>
      <xdr:colOff>165100</xdr:colOff>
      <xdr:row>15</xdr:row>
      <xdr:rowOff>134366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52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144543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21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119672</xdr:rowOff>
    </xdr:from>
    <xdr:to>
      <xdr:col>19</xdr:col>
      <xdr:colOff>38100</xdr:colOff>
      <xdr:row>16</xdr:row>
      <xdr:rowOff>49822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39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59999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0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120244</xdr:rowOff>
    </xdr:from>
    <xdr:to>
      <xdr:col>15</xdr:col>
      <xdr:colOff>101600</xdr:colOff>
      <xdr:row>16</xdr:row>
      <xdr:rowOff>50394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39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60571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0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154432</xdr:rowOff>
    </xdr:from>
    <xdr:to>
      <xdr:col>29</xdr:col>
      <xdr:colOff>127000</xdr:colOff>
      <xdr:row>35</xdr:row>
      <xdr:rowOff>298450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764782"/>
          <a:ext cx="647700" cy="144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84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298450</xdr:rowOff>
    </xdr:from>
    <xdr:to>
      <xdr:col>26</xdr:col>
      <xdr:colOff>50800</xdr:colOff>
      <xdr:row>36</xdr:row>
      <xdr:rowOff>20358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908800"/>
          <a:ext cx="698500" cy="648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20358</xdr:rowOff>
    </xdr:from>
    <xdr:to>
      <xdr:col>22</xdr:col>
      <xdr:colOff>114300</xdr:colOff>
      <xdr:row>36</xdr:row>
      <xdr:rowOff>156090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973608"/>
          <a:ext cx="698500" cy="135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156090</xdr:rowOff>
    </xdr:from>
    <xdr:to>
      <xdr:col>18</xdr:col>
      <xdr:colOff>177800</xdr:colOff>
      <xdr:row>37</xdr:row>
      <xdr:rowOff>26645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09340"/>
          <a:ext cx="698500" cy="42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103632</xdr:rowOff>
    </xdr:from>
    <xdr:to>
      <xdr:col>29</xdr:col>
      <xdr:colOff>177800</xdr:colOff>
      <xdr:row>35</xdr:row>
      <xdr:rowOff>205232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13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291609</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559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247650</xdr:rowOff>
    </xdr:from>
    <xdr:to>
      <xdr:col>26</xdr:col>
      <xdr:colOff>101600</xdr:colOff>
      <xdr:row>36</xdr:row>
      <xdr:rowOff>6350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58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334027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312458</xdr:rowOff>
    </xdr:from>
    <xdr:to>
      <xdr:col>22</xdr:col>
      <xdr:colOff>165100</xdr:colOff>
      <xdr:row>36</xdr:row>
      <xdr:rowOff>71158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922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55935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00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105290</xdr:rowOff>
    </xdr:from>
    <xdr:to>
      <xdr:col>19</xdr:col>
      <xdr:colOff>38100</xdr:colOff>
      <xdr:row>37</xdr:row>
      <xdr:rowOff>35440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58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20217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14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147295</xdr:rowOff>
    </xdr:from>
    <xdr:to>
      <xdr:col>15</xdr:col>
      <xdr:colOff>101600</xdr:colOff>
      <xdr:row>37</xdr:row>
      <xdr:rowOff>77445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00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62222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18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186,464
182,751
113.60
89,578,834
85,952,451
3,414,527
41,332,666
57,624,186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159555</xdr:rowOff>
    </xdr:from>
    <xdr:to>
      <xdr:col>24</xdr:col>
      <xdr:colOff>63500</xdr:colOff>
      <xdr:row>34</xdr:row>
      <xdr:rowOff>87122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45955"/>
          <a:ext cx="838200" cy="27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87122</xdr:rowOff>
    </xdr:from>
    <xdr:to>
      <xdr:col>19</xdr:col>
      <xdr:colOff>177800</xdr:colOff>
      <xdr:row>34</xdr:row>
      <xdr:rowOff>102503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16422"/>
          <a:ext cx="889000" cy="1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102503</xdr:rowOff>
    </xdr:from>
    <xdr:to>
      <xdr:col>15</xdr:col>
      <xdr:colOff>50800</xdr:colOff>
      <xdr:row>34</xdr:row>
      <xdr:rowOff>150379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31803"/>
          <a:ext cx="889000" cy="4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150379</xdr:rowOff>
    </xdr:from>
    <xdr:to>
      <xdr:col>10</xdr:col>
      <xdr:colOff>114300</xdr:colOff>
      <xdr:row>35</xdr:row>
      <xdr:rowOff>33695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79679"/>
          <a:ext cx="889000" cy="5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108755</xdr:rowOff>
    </xdr:from>
    <xdr:to>
      <xdr:col>24</xdr:col>
      <xdr:colOff>114300</xdr:colOff>
      <xdr:row>33</xdr:row>
      <xdr:rowOff>38905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9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131632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4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36322</xdr:rowOff>
    </xdr:from>
    <xdr:to>
      <xdr:col>20</xdr:col>
      <xdr:colOff>38100</xdr:colOff>
      <xdr:row>34</xdr:row>
      <xdr:rowOff>137922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6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154449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4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51703</xdr:rowOff>
    </xdr:from>
    <xdr:to>
      <xdr:col>15</xdr:col>
      <xdr:colOff>101600</xdr:colOff>
      <xdr:row>34</xdr:row>
      <xdr:rowOff>153303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8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169830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5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99579</xdr:rowOff>
    </xdr:from>
    <xdr:to>
      <xdr:col>10</xdr:col>
      <xdr:colOff>165100</xdr:colOff>
      <xdr:row>35</xdr:row>
      <xdr:rowOff>29729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2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46256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0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154345</xdr:rowOff>
    </xdr:from>
    <xdr:to>
      <xdr:col>6</xdr:col>
      <xdr:colOff>38100</xdr:colOff>
      <xdr:row>35</xdr:row>
      <xdr:rowOff>84495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101022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75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27762</xdr:rowOff>
    </xdr:from>
    <xdr:to>
      <xdr:col>24</xdr:col>
      <xdr:colOff>63500</xdr:colOff>
      <xdr:row>54</xdr:row>
      <xdr:rowOff>48375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286062"/>
          <a:ext cx="838200" cy="2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61252</xdr:rowOff>
    </xdr:from>
    <xdr:to>
      <xdr:col>19</xdr:col>
      <xdr:colOff>177800</xdr:colOff>
      <xdr:row>54</xdr:row>
      <xdr:rowOff>48375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8976652"/>
          <a:ext cx="889000" cy="33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61252</xdr:rowOff>
    </xdr:from>
    <xdr:to>
      <xdr:col>15</xdr:col>
      <xdr:colOff>50800</xdr:colOff>
      <xdr:row>54</xdr:row>
      <xdr:rowOff>134176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8976652"/>
          <a:ext cx="889000" cy="4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134176</xdr:rowOff>
    </xdr:from>
    <xdr:to>
      <xdr:col>10</xdr:col>
      <xdr:colOff>114300</xdr:colOff>
      <xdr:row>57</xdr:row>
      <xdr:rowOff>81331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392476"/>
          <a:ext cx="889000" cy="46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148412</xdr:rowOff>
    </xdr:from>
    <xdr:to>
      <xdr:col>24</xdr:col>
      <xdr:colOff>114300</xdr:colOff>
      <xdr:row>54</xdr:row>
      <xdr:rowOff>78562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23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171289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08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169025</xdr:rowOff>
    </xdr:from>
    <xdr:to>
      <xdr:col>20</xdr:col>
      <xdr:colOff>38100</xdr:colOff>
      <xdr:row>54</xdr:row>
      <xdr:rowOff>99175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25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115702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03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10452</xdr:rowOff>
    </xdr:from>
    <xdr:to>
      <xdr:col>15</xdr:col>
      <xdr:colOff>101600</xdr:colOff>
      <xdr:row>52</xdr:row>
      <xdr:rowOff>112052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892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50</xdr:row>
      <xdr:rowOff>128579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870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83376</xdr:rowOff>
    </xdr:from>
    <xdr:to>
      <xdr:col>10</xdr:col>
      <xdr:colOff>165100</xdr:colOff>
      <xdr:row>55</xdr:row>
      <xdr:rowOff>13526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3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30053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11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30531</xdr:rowOff>
    </xdr:from>
    <xdr:to>
      <xdr:col>6</xdr:col>
      <xdr:colOff>38100</xdr:colOff>
      <xdr:row>57</xdr:row>
      <xdr:rowOff>132131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0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148658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7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135776</xdr:rowOff>
    </xdr:from>
    <xdr:to>
      <xdr:col>24</xdr:col>
      <xdr:colOff>63500</xdr:colOff>
      <xdr:row>78</xdr:row>
      <xdr:rowOff>137757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508876"/>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137757</xdr:rowOff>
    </xdr:from>
    <xdr:to>
      <xdr:col>19</xdr:col>
      <xdr:colOff>177800</xdr:colOff>
      <xdr:row>78</xdr:row>
      <xdr:rowOff>145414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510857"/>
          <a:ext cx="889000" cy="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136537</xdr:rowOff>
    </xdr:from>
    <xdr:to>
      <xdr:col>15</xdr:col>
      <xdr:colOff>50800</xdr:colOff>
      <xdr:row>78</xdr:row>
      <xdr:rowOff>145414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509637"/>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130214</xdr:rowOff>
    </xdr:from>
    <xdr:to>
      <xdr:col>10</xdr:col>
      <xdr:colOff>114300</xdr:colOff>
      <xdr:row>78</xdr:row>
      <xdr:rowOff>136537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503314"/>
          <a:ext cx="889000" cy="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84976</xdr:rowOff>
    </xdr:from>
    <xdr:to>
      <xdr:col>24</xdr:col>
      <xdr:colOff>114300</xdr:colOff>
      <xdr:row>79</xdr:row>
      <xdr:rowOff>15126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171353</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7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86957</xdr:rowOff>
    </xdr:from>
    <xdr:to>
      <xdr:col>20</xdr:col>
      <xdr:colOff>38100</xdr:colOff>
      <xdr:row>79</xdr:row>
      <xdr:rowOff>17107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6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8234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5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94614</xdr:rowOff>
    </xdr:from>
    <xdr:to>
      <xdr:col>15</xdr:col>
      <xdr:colOff>101600</xdr:colOff>
      <xdr:row>79</xdr:row>
      <xdr:rowOff>24764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15891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6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85737</xdr:rowOff>
    </xdr:from>
    <xdr:to>
      <xdr:col>10</xdr:col>
      <xdr:colOff>165100</xdr:colOff>
      <xdr:row>79</xdr:row>
      <xdr:rowOff>15887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5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7014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5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79414</xdr:rowOff>
    </xdr:from>
    <xdr:to>
      <xdr:col>6</xdr:col>
      <xdr:colOff>38100</xdr:colOff>
      <xdr:row>79</xdr:row>
      <xdr:rowOff>9564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691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4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99369</xdr:rowOff>
    </xdr:from>
    <xdr:to>
      <xdr:col>24</xdr:col>
      <xdr:colOff>63500</xdr:colOff>
      <xdr:row>95</xdr:row>
      <xdr:rowOff>15047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15669"/>
          <a:ext cx="838200" cy="8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15047</xdr:rowOff>
    </xdr:from>
    <xdr:to>
      <xdr:col>19</xdr:col>
      <xdr:colOff>177800</xdr:colOff>
      <xdr:row>95</xdr:row>
      <xdr:rowOff>153970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02797"/>
          <a:ext cx="889000" cy="13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157776</xdr:rowOff>
    </xdr:from>
    <xdr:to>
      <xdr:col>15</xdr:col>
      <xdr:colOff>50800</xdr:colOff>
      <xdr:row>95</xdr:row>
      <xdr:rowOff>153970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74076"/>
          <a:ext cx="889000" cy="16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157776</xdr:rowOff>
    </xdr:from>
    <xdr:to>
      <xdr:col>10</xdr:col>
      <xdr:colOff>114300</xdr:colOff>
      <xdr:row>97</xdr:row>
      <xdr:rowOff>17204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74076"/>
          <a:ext cx="889000" cy="37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48569</xdr:rowOff>
    </xdr:from>
    <xdr:to>
      <xdr:col>24</xdr:col>
      <xdr:colOff>114300</xdr:colOff>
      <xdr:row>94</xdr:row>
      <xdr:rowOff>150169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6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71446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1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135697</xdr:rowOff>
    </xdr:from>
    <xdr:to>
      <xdr:col>20</xdr:col>
      <xdr:colOff>38100</xdr:colOff>
      <xdr:row>95</xdr:row>
      <xdr:rowOff>65847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5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82374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27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103170</xdr:rowOff>
    </xdr:from>
    <xdr:to>
      <xdr:col>15</xdr:col>
      <xdr:colOff>101600</xdr:colOff>
      <xdr:row>96</xdr:row>
      <xdr:rowOff>33320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49847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6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106976</xdr:rowOff>
    </xdr:from>
    <xdr:to>
      <xdr:col>10</xdr:col>
      <xdr:colOff>165100</xdr:colOff>
      <xdr:row>95</xdr:row>
      <xdr:rowOff>37126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2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53653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98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137854</xdr:rowOff>
    </xdr:from>
    <xdr:to>
      <xdr:col>6</xdr:col>
      <xdr:colOff>38100</xdr:colOff>
      <xdr:row>97</xdr:row>
      <xdr:rowOff>68004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9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84531</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37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65837</xdr:rowOff>
    </xdr:from>
    <xdr:to>
      <xdr:col>55</xdr:col>
      <xdr:colOff>0</xdr:colOff>
      <xdr:row>38</xdr:row>
      <xdr:rowOff>151994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580937"/>
          <a:ext cx="838200" cy="8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51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134328</xdr:rowOff>
    </xdr:from>
    <xdr:to>
      <xdr:col>50</xdr:col>
      <xdr:colOff>114300</xdr:colOff>
      <xdr:row>38</xdr:row>
      <xdr:rowOff>151994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649428"/>
          <a:ext cx="889000" cy="1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134328</xdr:rowOff>
    </xdr:from>
    <xdr:to>
      <xdr:col>45</xdr:col>
      <xdr:colOff>177800</xdr:colOff>
      <xdr:row>38</xdr:row>
      <xdr:rowOff>165088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49428"/>
          <a:ext cx="889000" cy="3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39243</xdr:rowOff>
    </xdr:from>
    <xdr:to>
      <xdr:col>41</xdr:col>
      <xdr:colOff>50800</xdr:colOff>
      <xdr:row>38</xdr:row>
      <xdr:rowOff>165088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54193"/>
          <a:ext cx="889000" cy="132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15037</xdr:rowOff>
    </xdr:from>
    <xdr:to>
      <xdr:col>55</xdr:col>
      <xdr:colOff>50800</xdr:colOff>
      <xdr:row>38</xdr:row>
      <xdr:rowOff>116637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53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37914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8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101194</xdr:rowOff>
    </xdr:from>
    <xdr:to>
      <xdr:col>50</xdr:col>
      <xdr:colOff>165100</xdr:colOff>
      <xdr:row>39</xdr:row>
      <xdr:rowOff>31344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1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22471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0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83528</xdr:rowOff>
    </xdr:from>
    <xdr:to>
      <xdr:col>46</xdr:col>
      <xdr:colOff>38100</xdr:colOff>
      <xdr:row>39</xdr:row>
      <xdr:rowOff>13678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9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4805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9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114288</xdr:rowOff>
    </xdr:from>
    <xdr:to>
      <xdr:col>41</xdr:col>
      <xdr:colOff>101600</xdr:colOff>
      <xdr:row>39</xdr:row>
      <xdr:rowOff>44438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2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35565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2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159893</xdr:rowOff>
    </xdr:from>
    <xdr:to>
      <xdr:col>36</xdr:col>
      <xdr:colOff>165100</xdr:colOff>
      <xdr:row>31</xdr:row>
      <xdr:rowOff>90043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0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81170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9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37333</xdr:rowOff>
    </xdr:from>
    <xdr:to>
      <xdr:col>55</xdr:col>
      <xdr:colOff>0</xdr:colOff>
      <xdr:row>55</xdr:row>
      <xdr:rowOff>112679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67083"/>
          <a:ext cx="838200" cy="7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97238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184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112679</xdr:rowOff>
    </xdr:from>
    <xdr:to>
      <xdr:col>50</xdr:col>
      <xdr:colOff>114300</xdr:colOff>
      <xdr:row>57</xdr:row>
      <xdr:rowOff>79830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542429"/>
          <a:ext cx="889000" cy="31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54460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1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169327</xdr:rowOff>
    </xdr:from>
    <xdr:to>
      <xdr:col>45</xdr:col>
      <xdr:colOff>177800</xdr:colOff>
      <xdr:row>57</xdr:row>
      <xdr:rowOff>79830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770527"/>
          <a:ext cx="889000" cy="8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123976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21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24737</xdr:rowOff>
    </xdr:from>
    <xdr:to>
      <xdr:col>41</xdr:col>
      <xdr:colOff>50800</xdr:colOff>
      <xdr:row>56</xdr:row>
      <xdr:rowOff>169327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8940137"/>
          <a:ext cx="889000" cy="83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157983</xdr:rowOff>
    </xdr:from>
    <xdr:to>
      <xdr:col>55</xdr:col>
      <xdr:colOff>50800</xdr:colOff>
      <xdr:row>55</xdr:row>
      <xdr:rowOff>88133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1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136410</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39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61879</xdr:rowOff>
    </xdr:from>
    <xdr:to>
      <xdr:col>50</xdr:col>
      <xdr:colOff>165100</xdr:colOff>
      <xdr:row>55</xdr:row>
      <xdr:rowOff>163479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49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154606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58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29030</xdr:rowOff>
    </xdr:from>
    <xdr:to>
      <xdr:col>46</xdr:col>
      <xdr:colOff>38100</xdr:colOff>
      <xdr:row>57</xdr:row>
      <xdr:rowOff>130630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80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121757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89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118527</xdr:rowOff>
    </xdr:from>
    <xdr:to>
      <xdr:col>41</xdr:col>
      <xdr:colOff>101600</xdr:colOff>
      <xdr:row>57</xdr:row>
      <xdr:rowOff>48677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1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39804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1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145387</xdr:rowOff>
    </xdr:from>
    <xdr:to>
      <xdr:col>36</xdr:col>
      <xdr:colOff>165100</xdr:colOff>
      <xdr:row>52</xdr:row>
      <xdr:rowOff>75537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888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92064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866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23983</xdr:rowOff>
    </xdr:from>
    <xdr:to>
      <xdr:col>55</xdr:col>
      <xdr:colOff>0</xdr:colOff>
      <xdr:row>78</xdr:row>
      <xdr:rowOff>31114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225633"/>
          <a:ext cx="838200" cy="17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31114</xdr:rowOff>
    </xdr:from>
    <xdr:to>
      <xdr:col>50</xdr:col>
      <xdr:colOff>114300</xdr:colOff>
      <xdr:row>78</xdr:row>
      <xdr:rowOff>64605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04214"/>
          <a:ext cx="889000" cy="33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91398</xdr:rowOff>
    </xdr:from>
    <xdr:to>
      <xdr:col>45</xdr:col>
      <xdr:colOff>177800</xdr:colOff>
      <xdr:row>78</xdr:row>
      <xdr:rowOff>64605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293048"/>
          <a:ext cx="889000" cy="14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154079</xdr:rowOff>
    </xdr:from>
    <xdr:to>
      <xdr:col>41</xdr:col>
      <xdr:colOff>50800</xdr:colOff>
      <xdr:row>77</xdr:row>
      <xdr:rowOff>91398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2669929"/>
          <a:ext cx="889000" cy="62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144633</xdr:rowOff>
    </xdr:from>
    <xdr:to>
      <xdr:col>55</xdr:col>
      <xdr:colOff>50800</xdr:colOff>
      <xdr:row>77</xdr:row>
      <xdr:rowOff>74783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17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167510</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02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151764</xdr:rowOff>
    </xdr:from>
    <xdr:to>
      <xdr:col>50</xdr:col>
      <xdr:colOff>165100</xdr:colOff>
      <xdr:row>78</xdr:row>
      <xdr:rowOff>81914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5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73041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44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13805</xdr:rowOff>
    </xdr:from>
    <xdr:to>
      <xdr:col>46</xdr:col>
      <xdr:colOff>38100</xdr:colOff>
      <xdr:row>78</xdr:row>
      <xdr:rowOff>115405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8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106532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7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40598</xdr:rowOff>
    </xdr:from>
    <xdr:to>
      <xdr:col>41</xdr:col>
      <xdr:colOff>101600</xdr:colOff>
      <xdr:row>77</xdr:row>
      <xdr:rowOff>142198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4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133325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33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103279</xdr:rowOff>
    </xdr:from>
    <xdr:to>
      <xdr:col>36</xdr:col>
      <xdr:colOff>165100</xdr:colOff>
      <xdr:row>74</xdr:row>
      <xdr:rowOff>33429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261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49956</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39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79197</xdr:rowOff>
    </xdr:from>
    <xdr:to>
      <xdr:col>55</xdr:col>
      <xdr:colOff>0</xdr:colOff>
      <xdr:row>95</xdr:row>
      <xdr:rowOff>110592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9639300" y="16366947"/>
          <a:ext cx="8382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91698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036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79197</xdr:rowOff>
    </xdr:from>
    <xdr:to>
      <xdr:col>50</xdr:col>
      <xdr:colOff>114300</xdr:colOff>
      <xdr:row>97</xdr:row>
      <xdr:rowOff>3911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366947"/>
          <a:ext cx="889000" cy="26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3911</xdr:rowOff>
    </xdr:from>
    <xdr:to>
      <xdr:col>45</xdr:col>
      <xdr:colOff>177800</xdr:colOff>
      <xdr:row>97</xdr:row>
      <xdr:rowOff>76264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634561"/>
          <a:ext cx="889000" cy="7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111810</xdr:rowOff>
    </xdr:from>
    <xdr:to>
      <xdr:col>41</xdr:col>
      <xdr:colOff>50800</xdr:colOff>
      <xdr:row>97</xdr:row>
      <xdr:rowOff>76264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399560"/>
          <a:ext cx="889000" cy="30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59792</xdr:rowOff>
    </xdr:from>
    <xdr:to>
      <xdr:col>55</xdr:col>
      <xdr:colOff>50800</xdr:colOff>
      <xdr:row>95</xdr:row>
      <xdr:rowOff>161392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34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38219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32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28397</xdr:rowOff>
    </xdr:from>
    <xdr:to>
      <xdr:col>50</xdr:col>
      <xdr:colOff>165100</xdr:colOff>
      <xdr:row>95</xdr:row>
      <xdr:rowOff>129997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31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146524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09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124561</xdr:rowOff>
    </xdr:from>
    <xdr:to>
      <xdr:col>46</xdr:col>
      <xdr:colOff>38100</xdr:colOff>
      <xdr:row>97</xdr:row>
      <xdr:rowOff>54711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45838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67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25464</xdr:rowOff>
    </xdr:from>
    <xdr:to>
      <xdr:col>41</xdr:col>
      <xdr:colOff>101600</xdr:colOff>
      <xdr:row>97</xdr:row>
      <xdr:rowOff>127064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5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118191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4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61010</xdr:rowOff>
    </xdr:from>
    <xdr:to>
      <xdr:col>36</xdr:col>
      <xdr:colOff>165100</xdr:colOff>
      <xdr:row>95</xdr:row>
      <xdr:rowOff>162610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3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7687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12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13398</xdr:rowOff>
    </xdr:from>
    <xdr:to>
      <xdr:col>85</xdr:col>
      <xdr:colOff>127000</xdr:colOff>
      <xdr:row>39</xdr:row>
      <xdr:rowOff>38354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5481300" y="6528498"/>
          <a:ext cx="838200" cy="19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29989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545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64</xdr:rowOff>
    </xdr:from>
    <xdr:to>
      <xdr:col>81</xdr:col>
      <xdr:colOff>50800</xdr:colOff>
      <xdr:row>39</xdr:row>
      <xdr:rowOff>38354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686614"/>
          <a:ext cx="889000" cy="3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64</xdr:rowOff>
    </xdr:from>
    <xdr:to>
      <xdr:col>76</xdr:col>
      <xdr:colOff>114300</xdr:colOff>
      <xdr:row>39</xdr:row>
      <xdr:rowOff>6541</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3703300" y="668661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133223</xdr:rowOff>
    </xdr:from>
    <xdr:to>
      <xdr:col>71</xdr:col>
      <xdr:colOff>177800</xdr:colOff>
      <xdr:row>39</xdr:row>
      <xdr:rowOff>6541</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648323"/>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134048</xdr:rowOff>
    </xdr:from>
    <xdr:to>
      <xdr:col>85</xdr:col>
      <xdr:colOff>177800</xdr:colOff>
      <xdr:row>38</xdr:row>
      <xdr:rowOff>64198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47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156925</xdr:rowOff>
    </xdr:from>
    <xdr:ext cx="469744"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32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159004</xdr:rowOff>
    </xdr:from>
    <xdr:to>
      <xdr:col>81</xdr:col>
      <xdr:colOff>101600</xdr:colOff>
      <xdr:row>39</xdr:row>
      <xdr:rowOff>89154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80281</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24333" y="6766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120714</xdr:rowOff>
    </xdr:from>
    <xdr:to>
      <xdr:col>76</xdr:col>
      <xdr:colOff>165100</xdr:colOff>
      <xdr:row>39</xdr:row>
      <xdr:rowOff>50864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41991</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3017" y="6728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127191</xdr:rowOff>
    </xdr:from>
    <xdr:to>
      <xdr:col>72</xdr:col>
      <xdr:colOff>38100</xdr:colOff>
      <xdr:row>39</xdr:row>
      <xdr:rowOff>57341</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4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48468</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14017" y="6735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82423</xdr:rowOff>
    </xdr:from>
    <xdr:to>
      <xdr:col>67</xdr:col>
      <xdr:colOff>101600</xdr:colOff>
      <xdr:row>39</xdr:row>
      <xdr:rowOff>12573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59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3700</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5017" y="6690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3484</xdr:rowOff>
    </xdr:from>
    <xdr:to>
      <xdr:col>85</xdr:col>
      <xdr:colOff>127000</xdr:colOff>
      <xdr:row>76</xdr:row>
      <xdr:rowOff>67120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3033684"/>
          <a:ext cx="838200" cy="6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15978</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67120</xdr:rowOff>
    </xdr:from>
    <xdr:to>
      <xdr:col>81</xdr:col>
      <xdr:colOff>50800</xdr:colOff>
      <xdr:row>76</xdr:row>
      <xdr:rowOff>121955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3097320"/>
          <a:ext cx="889000" cy="5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118018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1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121955</xdr:rowOff>
    </xdr:from>
    <xdr:to>
      <xdr:col>76</xdr:col>
      <xdr:colOff>114300</xdr:colOff>
      <xdr:row>77</xdr:row>
      <xdr:rowOff>35001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152155"/>
          <a:ext cx="889000" cy="8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35001</xdr:rowOff>
    </xdr:from>
    <xdr:to>
      <xdr:col>71</xdr:col>
      <xdr:colOff>177800</xdr:colOff>
      <xdr:row>77</xdr:row>
      <xdr:rowOff>72092</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236651"/>
          <a:ext cx="889000" cy="3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124133</xdr:rowOff>
    </xdr:from>
    <xdr:to>
      <xdr:col>85</xdr:col>
      <xdr:colOff>177800</xdr:colOff>
      <xdr:row>76</xdr:row>
      <xdr:rowOff>54282</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828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147010</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83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16320</xdr:rowOff>
    </xdr:from>
    <xdr:to>
      <xdr:col>81</xdr:col>
      <xdr:colOff>101600</xdr:colOff>
      <xdr:row>76</xdr:row>
      <xdr:rowOff>117920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0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134446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82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71155</xdr:rowOff>
    </xdr:from>
    <xdr:to>
      <xdr:col>76</xdr:col>
      <xdr:colOff>165100</xdr:colOff>
      <xdr:row>77</xdr:row>
      <xdr:rowOff>1305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10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163882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19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155651</xdr:rowOff>
    </xdr:from>
    <xdr:to>
      <xdr:col>72</xdr:col>
      <xdr:colOff>38100</xdr:colOff>
      <xdr:row>77</xdr:row>
      <xdr:rowOff>85801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18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76928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27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21292</xdr:rowOff>
    </xdr:from>
    <xdr:to>
      <xdr:col>67</xdr:col>
      <xdr:colOff>101600</xdr:colOff>
      <xdr:row>77</xdr:row>
      <xdr:rowOff>122892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22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114019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31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72937</xdr:rowOff>
    </xdr:from>
    <xdr:to>
      <xdr:col>85</xdr:col>
      <xdr:colOff>127000</xdr:colOff>
      <xdr:row>99</xdr:row>
      <xdr:rowOff>42278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875037"/>
          <a:ext cx="838200" cy="14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55029</xdr:rowOff>
    </xdr:from>
    <xdr:to>
      <xdr:col>81</xdr:col>
      <xdr:colOff>50800</xdr:colOff>
      <xdr:row>98</xdr:row>
      <xdr:rowOff>72937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857129"/>
          <a:ext cx="8890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55029</xdr:rowOff>
    </xdr:from>
    <xdr:to>
      <xdr:col>76</xdr:col>
      <xdr:colOff>114300</xdr:colOff>
      <xdr:row>98</xdr:row>
      <xdr:rowOff>92494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857129"/>
          <a:ext cx="889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170357</xdr:rowOff>
    </xdr:from>
    <xdr:to>
      <xdr:col>71</xdr:col>
      <xdr:colOff>177800</xdr:colOff>
      <xdr:row>98</xdr:row>
      <xdr:rowOff>92494</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2814300" y="16801007"/>
          <a:ext cx="889000" cy="9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170666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7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162928</xdr:rowOff>
    </xdr:from>
    <xdr:to>
      <xdr:col>85</xdr:col>
      <xdr:colOff>177800</xdr:colOff>
      <xdr:row>99</xdr:row>
      <xdr:rowOff>93078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96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77855</xdr:rowOff>
    </xdr:from>
    <xdr:ext cx="378565"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879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22137</xdr:rowOff>
    </xdr:from>
    <xdr:to>
      <xdr:col>81</xdr:col>
      <xdr:colOff>101600</xdr:colOff>
      <xdr:row>98</xdr:row>
      <xdr:rowOff>123737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82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140264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599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4229</xdr:rowOff>
    </xdr:from>
    <xdr:to>
      <xdr:col>76</xdr:col>
      <xdr:colOff>165100</xdr:colOff>
      <xdr:row>98</xdr:row>
      <xdr:rowOff>105829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0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122356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58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41694</xdr:rowOff>
    </xdr:from>
    <xdr:to>
      <xdr:col>72</xdr:col>
      <xdr:colOff>38100</xdr:colOff>
      <xdr:row>98</xdr:row>
      <xdr:rowOff>143294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84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134421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93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119557</xdr:rowOff>
    </xdr:from>
    <xdr:to>
      <xdr:col>67</xdr:col>
      <xdr:colOff>101600</xdr:colOff>
      <xdr:row>98</xdr:row>
      <xdr:rowOff>49707</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75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66234</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52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128270</xdr:rowOff>
    </xdr:from>
    <xdr:to>
      <xdr:col>116</xdr:col>
      <xdr:colOff>63500</xdr:colOff>
      <xdr:row>33</xdr:row>
      <xdr:rowOff>165989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786120"/>
          <a:ext cx="8382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57802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01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128270</xdr:rowOff>
    </xdr:from>
    <xdr:to>
      <xdr:col>111</xdr:col>
      <xdr:colOff>177800</xdr:colOff>
      <xdr:row>34</xdr:row>
      <xdr:rowOff>58928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5786120"/>
          <a:ext cx="889000" cy="10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27703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58928</xdr:rowOff>
    </xdr:from>
    <xdr:to>
      <xdr:col>107</xdr:col>
      <xdr:colOff>50800</xdr:colOff>
      <xdr:row>34</xdr:row>
      <xdr:rowOff>121031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888228"/>
          <a:ext cx="889000" cy="6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163339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33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121031</xdr:rowOff>
    </xdr:from>
    <xdr:to>
      <xdr:col>102</xdr:col>
      <xdr:colOff>114300</xdr:colOff>
      <xdr:row>34</xdr:row>
      <xdr:rowOff>163703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950331"/>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34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101236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7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115189</xdr:rowOff>
    </xdr:from>
    <xdr:to>
      <xdr:col>116</xdr:col>
      <xdr:colOff>114300</xdr:colOff>
      <xdr:row>34</xdr:row>
      <xdr:rowOff>45339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77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138066</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62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77470</xdr:rowOff>
    </xdr:from>
    <xdr:to>
      <xdr:col>112</xdr:col>
      <xdr:colOff>38100</xdr:colOff>
      <xdr:row>34</xdr:row>
      <xdr:rowOff>7620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7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24147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5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8128</xdr:rowOff>
    </xdr:from>
    <xdr:to>
      <xdr:col>107</xdr:col>
      <xdr:colOff>101600</xdr:colOff>
      <xdr:row>34</xdr:row>
      <xdr:rowOff>109728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8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126255</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61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70231</xdr:rowOff>
    </xdr:from>
    <xdr:to>
      <xdr:col>102</xdr:col>
      <xdr:colOff>165100</xdr:colOff>
      <xdr:row>35</xdr:row>
      <xdr:rowOff>381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89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16908</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674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112903</xdr:rowOff>
    </xdr:from>
    <xdr:to>
      <xdr:col>98</xdr:col>
      <xdr:colOff>38100</xdr:colOff>
      <xdr:row>35</xdr:row>
      <xdr:rowOff>43053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94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59580</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71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63500</xdr:rowOff>
    </xdr:from>
    <xdr:to>
      <xdr:col>116</xdr:col>
      <xdr:colOff>63500</xdr:colOff>
      <xdr:row>57</xdr:row>
      <xdr:rowOff>118211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836150"/>
          <a:ext cx="838200" cy="5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63500</xdr:rowOff>
    </xdr:from>
    <xdr:to>
      <xdr:col>111</xdr:col>
      <xdr:colOff>177800</xdr:colOff>
      <xdr:row>57</xdr:row>
      <xdr:rowOff>64719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836150"/>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62357</xdr:rowOff>
    </xdr:from>
    <xdr:to>
      <xdr:col>107</xdr:col>
      <xdr:colOff>50800</xdr:colOff>
      <xdr:row>57</xdr:row>
      <xdr:rowOff>64719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835007"/>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62357</xdr:rowOff>
    </xdr:from>
    <xdr:to>
      <xdr:col>102</xdr:col>
      <xdr:colOff>114300</xdr:colOff>
      <xdr:row>57</xdr:row>
      <xdr:rowOff>104572</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835007"/>
          <a:ext cx="8890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67411</xdr:rowOff>
    </xdr:from>
    <xdr:to>
      <xdr:col>116</xdr:col>
      <xdr:colOff>114300</xdr:colOff>
      <xdr:row>57</xdr:row>
      <xdr:rowOff>169011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45838</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81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12700</xdr:rowOff>
    </xdr:from>
    <xdr:to>
      <xdr:col>112</xdr:col>
      <xdr:colOff>38100</xdr:colOff>
      <xdr:row>57</xdr:row>
      <xdr:rowOff>114300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7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130827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56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13919</xdr:rowOff>
    </xdr:from>
    <xdr:to>
      <xdr:col>107</xdr:col>
      <xdr:colOff>101600</xdr:colOff>
      <xdr:row>57</xdr:row>
      <xdr:rowOff>115519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78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106646</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879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11557</xdr:rowOff>
    </xdr:from>
    <xdr:to>
      <xdr:col>102</xdr:col>
      <xdr:colOff>165100</xdr:colOff>
      <xdr:row>57</xdr:row>
      <xdr:rowOff>113157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78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104284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87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53772</xdr:rowOff>
    </xdr:from>
    <xdr:to>
      <xdr:col>98</xdr:col>
      <xdr:colOff>38100</xdr:colOff>
      <xdr:row>57</xdr:row>
      <xdr:rowOff>155372</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82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146499</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91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89453</xdr:rowOff>
    </xdr:from>
    <xdr:to>
      <xdr:col>116</xdr:col>
      <xdr:colOff>63500</xdr:colOff>
      <xdr:row>74</xdr:row>
      <xdr:rowOff>62571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05303"/>
          <a:ext cx="838200" cy="14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62571</xdr:rowOff>
    </xdr:from>
    <xdr:to>
      <xdr:col>111</xdr:col>
      <xdr:colOff>177800</xdr:colOff>
      <xdr:row>74</xdr:row>
      <xdr:rowOff>159314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49871"/>
          <a:ext cx="889000" cy="9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159314</xdr:rowOff>
    </xdr:from>
    <xdr:to>
      <xdr:col>107</xdr:col>
      <xdr:colOff>50800</xdr:colOff>
      <xdr:row>75</xdr:row>
      <xdr:rowOff>33172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846614"/>
          <a:ext cx="889000" cy="4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29697</xdr:rowOff>
    </xdr:from>
    <xdr:to>
      <xdr:col>102</xdr:col>
      <xdr:colOff>114300</xdr:colOff>
      <xdr:row>75</xdr:row>
      <xdr:rowOff>33172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888447"/>
          <a:ext cx="8890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38653</xdr:rowOff>
    </xdr:from>
    <xdr:to>
      <xdr:col>116</xdr:col>
      <xdr:colOff>114300</xdr:colOff>
      <xdr:row>73</xdr:row>
      <xdr:rowOff>140253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55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61530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0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11771</xdr:rowOff>
    </xdr:from>
    <xdr:to>
      <xdr:col>112</xdr:col>
      <xdr:colOff>38100</xdr:colOff>
      <xdr:row>74</xdr:row>
      <xdr:rowOff>113371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69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129898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47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108514</xdr:rowOff>
    </xdr:from>
    <xdr:to>
      <xdr:col>107</xdr:col>
      <xdr:colOff>101600</xdr:colOff>
      <xdr:row>75</xdr:row>
      <xdr:rowOff>38664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79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55191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57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153822</xdr:rowOff>
    </xdr:from>
    <xdr:to>
      <xdr:col>102</xdr:col>
      <xdr:colOff>165100</xdr:colOff>
      <xdr:row>75</xdr:row>
      <xdr:rowOff>83972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4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100499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61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150347</xdr:rowOff>
    </xdr:from>
    <xdr:to>
      <xdr:col>98</xdr:col>
      <xdr:colOff>38100</xdr:colOff>
      <xdr:row>75</xdr:row>
      <xdr:rowOff>80497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83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97024</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61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・人件費は、広域消防体制の整備により平成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増加に転じた後、主に福祉部門の業務量増加への対応などにより、類似団体と比較して一人当たりコストが高い状況となっている。前年度比増は、給与改定に加え、定年退職者に対する退職手当の支給が影響したものである。今後も適正な定員管理に努める。</a:t>
          </a:r>
        </a:p>
        <a:p>
          <a:r>
            <a:rPr kumimoji="1" lang="ja-JP" altLang="en-US" sz="1300">
              <a:latin typeface="ＭＳ Ｐゴシック" panose="020B0600070205080204" pitchFamily="50" charset="-128"/>
              <a:ea typeface="ＭＳ Ｐゴシック" panose="020B0600070205080204" pitchFamily="50" charset="-128"/>
            </a:rPr>
            <a:t>・物件費は、令和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年度の学校給食費公会計化や新型コロナウイルスワクチン接種等により大幅に増加していたが、新型コロナウイルス感染症が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類へ移行したため、令和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年度に大幅に減少した。賃金・物価上昇の影響によるコスト増によって前年度比微増となった。</a:t>
          </a:r>
        </a:p>
        <a:p>
          <a:r>
            <a:rPr kumimoji="1" lang="ja-JP" altLang="en-US" sz="1300">
              <a:latin typeface="ＭＳ Ｐゴシック" panose="020B0600070205080204" pitchFamily="50" charset="-128"/>
              <a:ea typeface="ＭＳ Ｐゴシック" panose="020B0600070205080204" pitchFamily="50" charset="-128"/>
            </a:rPr>
            <a:t>・扶助費は、子育て世帯等への給付金や物価高騰に伴う各種給付金の増のほか、障害福祉サービスや生活保護事業の利用者数、被保護者数の増により、類似団体と比較して一人当たりコストが高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・普通建設事業費（うち新規整備）は、学校給食センター整備を完了したことで前年度比で大幅な増となった。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年度が大きく増加した要因は、台風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号の記録的大雨にて道路・農地等に被害が生じたため復旧作業を要したものである。</a:t>
          </a:r>
        </a:p>
        <a:p>
          <a:r>
            <a:rPr kumimoji="1" lang="ja-JP" altLang="en-US" sz="1300">
              <a:latin typeface="ＭＳ Ｐゴシック" panose="020B0600070205080204" pitchFamily="50" charset="-128"/>
              <a:ea typeface="ＭＳ Ｐゴシック" panose="020B0600070205080204" pitchFamily="50" charset="-128"/>
            </a:rPr>
            <a:t>・繰出金は、国民健康保険事業特別会計及び介護保険事業特別会計に対する繰出金の増が影響し増加傾向が続いている。高齢者人口割合が高い人口構成が影響し、類似団体平均を超える水準となっている。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186,464
182,751
113.60
89,578,834
85,952,451
3,414,527
41,332,666
57,624,186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46831</xdr:rowOff>
    </xdr:from>
    <xdr:to>
      <xdr:col>24</xdr:col>
      <xdr:colOff>63500</xdr:colOff>
      <xdr:row>32</xdr:row>
      <xdr:rowOff>53975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3797300" y="5533231"/>
          <a:ext cx="8382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46831</xdr:rowOff>
    </xdr:from>
    <xdr:to>
      <xdr:col>19</xdr:col>
      <xdr:colOff>177800</xdr:colOff>
      <xdr:row>32</xdr:row>
      <xdr:rowOff>81121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533231"/>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81121</xdr:rowOff>
    </xdr:from>
    <xdr:to>
      <xdr:col>15</xdr:col>
      <xdr:colOff>50800</xdr:colOff>
      <xdr:row>32</xdr:row>
      <xdr:rowOff>106839</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567521"/>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106839</xdr:rowOff>
    </xdr:from>
    <xdr:to>
      <xdr:col>10</xdr:col>
      <xdr:colOff>114300</xdr:colOff>
      <xdr:row>32</xdr:row>
      <xdr:rowOff>111125</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5593239"/>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3175</xdr:rowOff>
    </xdr:from>
    <xdr:to>
      <xdr:col>24</xdr:col>
      <xdr:colOff>114300</xdr:colOff>
      <xdr:row>32</xdr:row>
      <xdr:rowOff>104775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4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26052</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34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167481</xdr:rowOff>
    </xdr:from>
    <xdr:to>
      <xdr:col>20</xdr:col>
      <xdr:colOff>38100</xdr:colOff>
      <xdr:row>32</xdr:row>
      <xdr:rowOff>97631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48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114158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25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30321</xdr:rowOff>
    </xdr:from>
    <xdr:to>
      <xdr:col>15</xdr:col>
      <xdr:colOff>101600</xdr:colOff>
      <xdr:row>32</xdr:row>
      <xdr:rowOff>131921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51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148448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29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56039</xdr:rowOff>
    </xdr:from>
    <xdr:to>
      <xdr:col>10</xdr:col>
      <xdr:colOff>165100</xdr:colOff>
      <xdr:row>32</xdr:row>
      <xdr:rowOff>157639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5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2716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3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60325</xdr:rowOff>
    </xdr:from>
    <xdr:to>
      <xdr:col>6</xdr:col>
      <xdr:colOff>38100</xdr:colOff>
      <xdr:row>32</xdr:row>
      <xdr:rowOff>161925</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5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7002</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3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105654</xdr:rowOff>
    </xdr:from>
    <xdr:to>
      <xdr:col>24</xdr:col>
      <xdr:colOff>62865</xdr:colOff>
      <xdr:row>57</xdr:row>
      <xdr:rowOff>162042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9535404"/>
          <a:ext cx="1270" cy="39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165869</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993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162042</xdr:rowOff>
    </xdr:from>
    <xdr:to>
      <xdr:col>24</xdr:col>
      <xdr:colOff>152400</xdr:colOff>
      <xdr:row>57</xdr:row>
      <xdr:rowOff>162042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93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52331</xdr:rowOff>
    </xdr:from>
    <xdr:ext cx="534377"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931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105654</xdr:rowOff>
    </xdr:from>
    <xdr:to>
      <xdr:col>24</xdr:col>
      <xdr:colOff>152400</xdr:colOff>
      <xdr:row>55</xdr:row>
      <xdr:rowOff>105654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9535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133124</xdr:rowOff>
    </xdr:from>
    <xdr:to>
      <xdr:col>24</xdr:col>
      <xdr:colOff>63500</xdr:colOff>
      <xdr:row>57</xdr:row>
      <xdr:rowOff>26498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3797300" y="9734324"/>
          <a:ext cx="838200" cy="6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133294</xdr:rowOff>
    </xdr:from>
    <xdr:ext cx="534377"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34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154867</xdr:rowOff>
    </xdr:from>
    <xdr:to>
      <xdr:col>24</xdr:col>
      <xdr:colOff>114300</xdr:colOff>
      <xdr:row>57</xdr:row>
      <xdr:rowOff>85017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75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133124</xdr:rowOff>
    </xdr:from>
    <xdr:to>
      <xdr:col>19</xdr:col>
      <xdr:colOff>177800</xdr:colOff>
      <xdr:row>57</xdr:row>
      <xdr:rowOff>8712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9734324"/>
          <a:ext cx="889000" cy="4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164079</xdr:rowOff>
    </xdr:from>
    <xdr:to>
      <xdr:col>20</xdr:col>
      <xdr:colOff>38100</xdr:colOff>
      <xdr:row>57</xdr:row>
      <xdr:rowOff>94229</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76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85356</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530111" y="985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163368</xdr:rowOff>
    </xdr:from>
    <xdr:to>
      <xdr:col>15</xdr:col>
      <xdr:colOff>50800</xdr:colOff>
      <xdr:row>57</xdr:row>
      <xdr:rowOff>8712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2019300" y="9764568"/>
          <a:ext cx="889000" cy="1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162601</xdr:rowOff>
    </xdr:from>
    <xdr:to>
      <xdr:col>15</xdr:col>
      <xdr:colOff>101600</xdr:colOff>
      <xdr:row>57</xdr:row>
      <xdr:rowOff>92751</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76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83878</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41111" y="985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15235</xdr:rowOff>
    </xdr:from>
    <xdr:to>
      <xdr:col>10</xdr:col>
      <xdr:colOff>114300</xdr:colOff>
      <xdr:row>56</xdr:row>
      <xdr:rowOff>163368</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8759185"/>
          <a:ext cx="889000" cy="1005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170137</xdr:rowOff>
    </xdr:from>
    <xdr:to>
      <xdr:col>10</xdr:col>
      <xdr:colOff>165100</xdr:colOff>
      <xdr:row>57</xdr:row>
      <xdr:rowOff>100287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77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91414</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52111" y="986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133218</xdr:rowOff>
    </xdr:from>
    <xdr:to>
      <xdr:col>6</xdr:col>
      <xdr:colOff>38100</xdr:colOff>
      <xdr:row>53</xdr:row>
      <xdr:rowOff>63368</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0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54495</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1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147148</xdr:rowOff>
    </xdr:from>
    <xdr:to>
      <xdr:col>24</xdr:col>
      <xdr:colOff>114300</xdr:colOff>
      <xdr:row>57</xdr:row>
      <xdr:rowOff>77298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74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170025</xdr:rowOff>
    </xdr:from>
    <xdr:ext cx="534377"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59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82324</xdr:rowOff>
    </xdr:from>
    <xdr:to>
      <xdr:col>20</xdr:col>
      <xdr:colOff>38100</xdr:colOff>
      <xdr:row>57</xdr:row>
      <xdr:rowOff>12474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68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29001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530111" y="945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129362</xdr:rowOff>
    </xdr:from>
    <xdr:to>
      <xdr:col>15</xdr:col>
      <xdr:colOff>101600</xdr:colOff>
      <xdr:row>57</xdr:row>
      <xdr:rowOff>59512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73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76039</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41111" y="950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112568</xdr:rowOff>
    </xdr:from>
    <xdr:to>
      <xdr:col>10</xdr:col>
      <xdr:colOff>165100</xdr:colOff>
      <xdr:row>57</xdr:row>
      <xdr:rowOff>42718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971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59245</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52111" y="948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135885</xdr:rowOff>
    </xdr:from>
    <xdr:to>
      <xdr:col>6</xdr:col>
      <xdr:colOff>38100</xdr:colOff>
      <xdr:row>51</xdr:row>
      <xdr:rowOff>66035</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870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82562</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8483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4496</xdr:rowOff>
    </xdr:from>
    <xdr:to>
      <xdr:col>24</xdr:col>
      <xdr:colOff>63500</xdr:colOff>
      <xdr:row>76</xdr:row>
      <xdr:rowOff>111531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034696"/>
          <a:ext cx="838200" cy="10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111531</xdr:rowOff>
    </xdr:from>
    <xdr:to>
      <xdr:col>19</xdr:col>
      <xdr:colOff>177800</xdr:colOff>
      <xdr:row>77</xdr:row>
      <xdr:rowOff>102451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41731"/>
          <a:ext cx="889000" cy="16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30569</xdr:rowOff>
    </xdr:from>
    <xdr:to>
      <xdr:col>15</xdr:col>
      <xdr:colOff>50800</xdr:colOff>
      <xdr:row>77</xdr:row>
      <xdr:rowOff>102451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32219"/>
          <a:ext cx="889000" cy="7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30569</xdr:rowOff>
    </xdr:from>
    <xdr:to>
      <xdr:col>10</xdr:col>
      <xdr:colOff>114300</xdr:colOff>
      <xdr:row>78</xdr:row>
      <xdr:rowOff>137376</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32219"/>
          <a:ext cx="889000" cy="27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125146</xdr:rowOff>
    </xdr:from>
    <xdr:to>
      <xdr:col>24</xdr:col>
      <xdr:colOff>114300</xdr:colOff>
      <xdr:row>76</xdr:row>
      <xdr:rowOff>55296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98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148023</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835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60731</xdr:rowOff>
    </xdr:from>
    <xdr:to>
      <xdr:col>20</xdr:col>
      <xdr:colOff>38100</xdr:colOff>
      <xdr:row>76</xdr:row>
      <xdr:rowOff>162331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9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7408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866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51651</xdr:rowOff>
    </xdr:from>
    <xdr:to>
      <xdr:col>15</xdr:col>
      <xdr:colOff>101600</xdr:colOff>
      <xdr:row>77</xdr:row>
      <xdr:rowOff>153251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25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169778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028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151219</xdr:rowOff>
    </xdr:from>
    <xdr:to>
      <xdr:col>10</xdr:col>
      <xdr:colOff>165100</xdr:colOff>
      <xdr:row>77</xdr:row>
      <xdr:rowOff>81369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18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97896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956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86576</xdr:rowOff>
    </xdr:from>
    <xdr:to>
      <xdr:col>6</xdr:col>
      <xdr:colOff>38100</xdr:colOff>
      <xdr:row>79</xdr:row>
      <xdr:rowOff>16726</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33253</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234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147574</xdr:rowOff>
    </xdr:from>
    <xdr:to>
      <xdr:col>24</xdr:col>
      <xdr:colOff>63500</xdr:colOff>
      <xdr:row>98</xdr:row>
      <xdr:rowOff>52896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778224"/>
          <a:ext cx="838200" cy="7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145923</xdr:rowOff>
    </xdr:from>
    <xdr:to>
      <xdr:col>19</xdr:col>
      <xdr:colOff>177800</xdr:colOff>
      <xdr:row>98</xdr:row>
      <xdr:rowOff>52896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776573"/>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145923</xdr:rowOff>
    </xdr:from>
    <xdr:to>
      <xdr:col>15</xdr:col>
      <xdr:colOff>50800</xdr:colOff>
      <xdr:row>98</xdr:row>
      <xdr:rowOff>32868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776573"/>
          <a:ext cx="889000" cy="5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32868</xdr:rowOff>
    </xdr:from>
    <xdr:to>
      <xdr:col>10</xdr:col>
      <xdr:colOff>114300</xdr:colOff>
      <xdr:row>98</xdr:row>
      <xdr:rowOff>131775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34968"/>
          <a:ext cx="889000" cy="9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96774</xdr:rowOff>
    </xdr:from>
    <xdr:to>
      <xdr:col>24</xdr:col>
      <xdr:colOff>114300</xdr:colOff>
      <xdr:row>98</xdr:row>
      <xdr:rowOff>26924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2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119651</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7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2096</xdr:rowOff>
    </xdr:from>
    <xdr:to>
      <xdr:col>20</xdr:col>
      <xdr:colOff>38100</xdr:colOff>
      <xdr:row>98</xdr:row>
      <xdr:rowOff>103696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80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120223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5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95123</xdr:rowOff>
    </xdr:from>
    <xdr:to>
      <xdr:col>15</xdr:col>
      <xdr:colOff>101600</xdr:colOff>
      <xdr:row>98</xdr:row>
      <xdr:rowOff>25273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25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41800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0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153518</xdr:rowOff>
    </xdr:from>
    <xdr:to>
      <xdr:col>10</xdr:col>
      <xdr:colOff>165100</xdr:colOff>
      <xdr:row>98</xdr:row>
      <xdr:rowOff>83668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8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100195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80975</xdr:rowOff>
    </xdr:from>
    <xdr:to>
      <xdr:col>6</xdr:col>
      <xdr:colOff>38100</xdr:colOff>
      <xdr:row>99</xdr:row>
      <xdr:rowOff>11125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8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27652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65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111354</xdr:rowOff>
    </xdr:from>
    <xdr:to>
      <xdr:col>55</xdr:col>
      <xdr:colOff>0</xdr:colOff>
      <xdr:row>35</xdr:row>
      <xdr:rowOff>45060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594065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17492</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018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111354</xdr:rowOff>
    </xdr:from>
    <xdr:to>
      <xdr:col>50</xdr:col>
      <xdr:colOff>114300</xdr:colOff>
      <xdr:row>34</xdr:row>
      <xdr:rowOff>121412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594065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157396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58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121412</xdr:rowOff>
    </xdr:from>
    <xdr:to>
      <xdr:col>45</xdr:col>
      <xdr:colOff>177800</xdr:colOff>
      <xdr:row>34</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59507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134535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135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130556</xdr:rowOff>
    </xdr:from>
    <xdr:to>
      <xdr:col>41</xdr:col>
      <xdr:colOff>50800</xdr:colOff>
      <xdr:row>34</xdr:row>
      <xdr:rowOff>139700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59598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165710</xdr:rowOff>
    </xdr:from>
    <xdr:to>
      <xdr:col>55</xdr:col>
      <xdr:colOff>50800</xdr:colOff>
      <xdr:row>35</xdr:row>
      <xdr:rowOff>95860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99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17137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846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60554</xdr:rowOff>
    </xdr:from>
    <xdr:to>
      <xdr:col>50</xdr:col>
      <xdr:colOff>165100</xdr:colOff>
      <xdr:row>34</xdr:row>
      <xdr:rowOff>162154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8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33</xdr:row>
      <xdr:rowOff>7231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5665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70612</xdr:rowOff>
    </xdr:from>
    <xdr:to>
      <xdr:col>46</xdr:col>
      <xdr:colOff>38100</xdr:colOff>
      <xdr:row>35</xdr:row>
      <xdr:rowOff>762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58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17289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5675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88900</xdr:rowOff>
    </xdr:from>
    <xdr:to>
      <xdr:col>41</xdr:col>
      <xdr:colOff>101600</xdr:colOff>
      <xdr:row>35</xdr:row>
      <xdr:rowOff>19050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10177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010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79756</xdr:rowOff>
    </xdr:from>
    <xdr:to>
      <xdr:col>36</xdr:col>
      <xdr:colOff>165100</xdr:colOff>
      <xdr:row>35</xdr:row>
      <xdr:rowOff>9906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90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1033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001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47117</xdr:rowOff>
    </xdr:from>
    <xdr:to>
      <xdr:col>55</xdr:col>
      <xdr:colOff>0</xdr:colOff>
      <xdr:row>57</xdr:row>
      <xdr:rowOff>67325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19767"/>
          <a:ext cx="8382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34544</xdr:rowOff>
    </xdr:from>
    <xdr:to>
      <xdr:col>50</xdr:col>
      <xdr:colOff>114300</xdr:colOff>
      <xdr:row>57</xdr:row>
      <xdr:rowOff>67325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07194"/>
          <a:ext cx="889000" cy="3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34544</xdr:rowOff>
    </xdr:from>
    <xdr:to>
      <xdr:col>45</xdr:col>
      <xdr:colOff>177800</xdr:colOff>
      <xdr:row>57</xdr:row>
      <xdr:rowOff>71074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07194"/>
          <a:ext cx="889000" cy="3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117345</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889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71074</xdr:rowOff>
    </xdr:from>
    <xdr:to>
      <xdr:col>41</xdr:col>
      <xdr:colOff>50800</xdr:colOff>
      <xdr:row>57</xdr:row>
      <xdr:rowOff>90322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43724"/>
          <a:ext cx="889000" cy="1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167767</xdr:rowOff>
    </xdr:from>
    <xdr:to>
      <xdr:col>55</xdr:col>
      <xdr:colOff>50800</xdr:colOff>
      <xdr:row>57</xdr:row>
      <xdr:rowOff>97917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6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19194</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2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16525</xdr:rowOff>
    </xdr:from>
    <xdr:to>
      <xdr:col>50</xdr:col>
      <xdr:colOff>165100</xdr:colOff>
      <xdr:row>57</xdr:row>
      <xdr:rowOff>118125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8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134652</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956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155194</xdr:rowOff>
    </xdr:from>
    <xdr:to>
      <xdr:col>46</xdr:col>
      <xdr:colOff>38100</xdr:colOff>
      <xdr:row>57</xdr:row>
      <xdr:rowOff>85344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5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101871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953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20274</xdr:rowOff>
    </xdr:from>
    <xdr:to>
      <xdr:col>41</xdr:col>
      <xdr:colOff>101600</xdr:colOff>
      <xdr:row>57</xdr:row>
      <xdr:rowOff>121874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9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138401</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956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39522</xdr:rowOff>
    </xdr:from>
    <xdr:to>
      <xdr:col>36</xdr:col>
      <xdr:colOff>165100</xdr:colOff>
      <xdr:row>57</xdr:row>
      <xdr:rowOff>141122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132249</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990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97486</xdr:rowOff>
    </xdr:from>
    <xdr:to>
      <xdr:col>55</xdr:col>
      <xdr:colOff>0</xdr:colOff>
      <xdr:row>76</xdr:row>
      <xdr:rowOff>5207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2956236"/>
          <a:ext cx="838200" cy="7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106629</xdr:rowOff>
    </xdr:from>
    <xdr:to>
      <xdr:col>50</xdr:col>
      <xdr:colOff>114300</xdr:colOff>
      <xdr:row>75</xdr:row>
      <xdr:rowOff>97486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793929"/>
          <a:ext cx="889000" cy="162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105867</xdr:rowOff>
    </xdr:from>
    <xdr:to>
      <xdr:col>45</xdr:col>
      <xdr:colOff>177800</xdr:colOff>
      <xdr:row>74</xdr:row>
      <xdr:rowOff>106629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279316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153721</xdr:rowOff>
    </xdr:from>
    <xdr:to>
      <xdr:col>41</xdr:col>
      <xdr:colOff>50800</xdr:colOff>
      <xdr:row>74</xdr:row>
      <xdr:rowOff>105867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498121"/>
          <a:ext cx="889000" cy="295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125857</xdr:rowOff>
    </xdr:from>
    <xdr:to>
      <xdr:col>55</xdr:col>
      <xdr:colOff>50800</xdr:colOff>
      <xdr:row>76</xdr:row>
      <xdr:rowOff>56006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29846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104284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96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46686</xdr:rowOff>
    </xdr:from>
    <xdr:to>
      <xdr:col>50</xdr:col>
      <xdr:colOff>165100</xdr:colOff>
      <xdr:row>75</xdr:row>
      <xdr:rowOff>148286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0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139413</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299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55829</xdr:rowOff>
    </xdr:from>
    <xdr:to>
      <xdr:col>46</xdr:col>
      <xdr:colOff>38100</xdr:colOff>
      <xdr:row>74</xdr:row>
      <xdr:rowOff>157429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7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148556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83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55067</xdr:rowOff>
    </xdr:from>
    <xdr:to>
      <xdr:col>41</xdr:col>
      <xdr:colOff>101600</xdr:colOff>
      <xdr:row>74</xdr:row>
      <xdr:rowOff>156667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74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1744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51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102921</xdr:rowOff>
    </xdr:from>
    <xdr:to>
      <xdr:col>36</xdr:col>
      <xdr:colOff>165100</xdr:colOff>
      <xdr:row>73</xdr:row>
      <xdr:rowOff>33071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44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49598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22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95900</xdr:rowOff>
    </xdr:from>
    <xdr:to>
      <xdr:col>55</xdr:col>
      <xdr:colOff>0</xdr:colOff>
      <xdr:row>96</xdr:row>
      <xdr:rowOff>122624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555100"/>
          <a:ext cx="8382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95900</xdr:rowOff>
    </xdr:from>
    <xdr:to>
      <xdr:col>50</xdr:col>
      <xdr:colOff>114300</xdr:colOff>
      <xdr:row>96</xdr:row>
      <xdr:rowOff>125572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555100"/>
          <a:ext cx="889000" cy="2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111376</xdr:rowOff>
    </xdr:from>
    <xdr:to>
      <xdr:col>45</xdr:col>
      <xdr:colOff>177800</xdr:colOff>
      <xdr:row>96</xdr:row>
      <xdr:rowOff>125572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7861300" y="16570576"/>
          <a:ext cx="889000" cy="1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111376</xdr:rowOff>
    </xdr:from>
    <xdr:to>
      <xdr:col>41</xdr:col>
      <xdr:colOff>50800</xdr:colOff>
      <xdr:row>96</xdr:row>
      <xdr:rowOff>142238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570576"/>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71824</xdr:rowOff>
    </xdr:from>
    <xdr:to>
      <xdr:col>55</xdr:col>
      <xdr:colOff>50800</xdr:colOff>
      <xdr:row>97</xdr:row>
      <xdr:rowOff>1974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53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50251</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50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45100</xdr:rowOff>
    </xdr:from>
    <xdr:to>
      <xdr:col>50</xdr:col>
      <xdr:colOff>165100</xdr:colOff>
      <xdr:row>96</xdr:row>
      <xdr:rowOff>146700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5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137827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59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74772</xdr:rowOff>
    </xdr:from>
    <xdr:to>
      <xdr:col>46</xdr:col>
      <xdr:colOff>38100</xdr:colOff>
      <xdr:row>97</xdr:row>
      <xdr:rowOff>4922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53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167499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62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60576</xdr:rowOff>
    </xdr:from>
    <xdr:to>
      <xdr:col>41</xdr:col>
      <xdr:colOff>101600</xdr:colOff>
      <xdr:row>96</xdr:row>
      <xdr:rowOff>162176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51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153303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61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91438</xdr:rowOff>
    </xdr:from>
    <xdr:to>
      <xdr:col>36</xdr:col>
      <xdr:colOff>165100</xdr:colOff>
      <xdr:row>97</xdr:row>
      <xdr:rowOff>21588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55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12715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64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15067</xdr:rowOff>
    </xdr:from>
    <xdr:to>
      <xdr:col>85</xdr:col>
      <xdr:colOff>126364</xdr:colOff>
      <xdr:row>39</xdr:row>
      <xdr:rowOff>3180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30017"/>
          <a:ext cx="1269"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7007</xdr:rowOff>
    </xdr:from>
    <xdr:ext cx="469744"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3180</xdr:rowOff>
    </xdr:from>
    <xdr:to>
      <xdr:col>86</xdr:col>
      <xdr:colOff>25400</xdr:colOff>
      <xdr:row>39</xdr:row>
      <xdr:rowOff>3180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133194</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0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15067</xdr:rowOff>
    </xdr:from>
    <xdr:to>
      <xdr:col>86</xdr:col>
      <xdr:colOff>25400</xdr:colOff>
      <xdr:row>31</xdr:row>
      <xdr:rowOff>15067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3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92700</xdr:rowOff>
    </xdr:from>
    <xdr:to>
      <xdr:col>85</xdr:col>
      <xdr:colOff>127000</xdr:colOff>
      <xdr:row>31</xdr:row>
      <xdr:rowOff>15067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5236200"/>
          <a:ext cx="838200" cy="9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111675</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12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133248</xdr:rowOff>
    </xdr:from>
    <xdr:to>
      <xdr:col>85</xdr:col>
      <xdr:colOff>177800</xdr:colOff>
      <xdr:row>36</xdr:row>
      <xdr:rowOff>63398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13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92700</xdr:rowOff>
    </xdr:from>
    <xdr:to>
      <xdr:col>81</xdr:col>
      <xdr:colOff>50800</xdr:colOff>
      <xdr:row>31</xdr:row>
      <xdr:rowOff>97820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5236200"/>
          <a:ext cx="889000" cy="17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160040</xdr:rowOff>
    </xdr:from>
    <xdr:to>
      <xdr:col>81</xdr:col>
      <xdr:colOff>101600</xdr:colOff>
      <xdr:row>36</xdr:row>
      <xdr:rowOff>90190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16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81317</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5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97820</xdr:rowOff>
    </xdr:from>
    <xdr:to>
      <xdr:col>76</xdr:col>
      <xdr:colOff>114300</xdr:colOff>
      <xdr:row>32</xdr:row>
      <xdr:rowOff>89591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5412770"/>
          <a:ext cx="889000" cy="16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84602</xdr:rowOff>
    </xdr:from>
    <xdr:to>
      <xdr:col>76</xdr:col>
      <xdr:colOff>165100</xdr:colOff>
      <xdr:row>37</xdr:row>
      <xdr:rowOff>14752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5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5879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4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11410</xdr:rowOff>
    </xdr:from>
    <xdr:to>
      <xdr:col>71</xdr:col>
      <xdr:colOff>177800</xdr:colOff>
      <xdr:row>32</xdr:row>
      <xdr:rowOff>89591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5154910"/>
          <a:ext cx="889000" cy="4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78110</xdr:rowOff>
    </xdr:from>
    <xdr:to>
      <xdr:col>72</xdr:col>
      <xdr:colOff>38100</xdr:colOff>
      <xdr:row>37</xdr:row>
      <xdr:rowOff>8260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5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170837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4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89540</xdr:rowOff>
    </xdr:from>
    <xdr:to>
      <xdr:col>67</xdr:col>
      <xdr:colOff>101600</xdr:colOff>
      <xdr:row>37</xdr:row>
      <xdr:rowOff>19690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6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10817</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354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135717</xdr:rowOff>
    </xdr:from>
    <xdr:to>
      <xdr:col>85</xdr:col>
      <xdr:colOff>177800</xdr:colOff>
      <xdr:row>31</xdr:row>
      <xdr:rowOff>65867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27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88744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23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30</xdr:row>
      <xdr:rowOff>41900</xdr:rowOff>
    </xdr:from>
    <xdr:to>
      <xdr:col>81</xdr:col>
      <xdr:colOff>101600</xdr:colOff>
      <xdr:row>30</xdr:row>
      <xdr:rowOff>143500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5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28</xdr:row>
      <xdr:rowOff>160027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496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31</xdr:row>
      <xdr:rowOff>47020</xdr:rowOff>
    </xdr:from>
    <xdr:to>
      <xdr:col>76</xdr:col>
      <xdr:colOff>165100</xdr:colOff>
      <xdr:row>31</xdr:row>
      <xdr:rowOff>148620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536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29</xdr:row>
      <xdr:rowOff>165147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13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38791</xdr:rowOff>
    </xdr:from>
    <xdr:to>
      <xdr:col>72</xdr:col>
      <xdr:colOff>38100</xdr:colOff>
      <xdr:row>32</xdr:row>
      <xdr:rowOff>140391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552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156918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30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132060</xdr:rowOff>
    </xdr:from>
    <xdr:to>
      <xdr:col>67</xdr:col>
      <xdr:colOff>101600</xdr:colOff>
      <xdr:row>30</xdr:row>
      <xdr:rowOff>62210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51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78737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487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120517</xdr:rowOff>
    </xdr:from>
    <xdr:to>
      <xdr:col>85</xdr:col>
      <xdr:colOff>127000</xdr:colOff>
      <xdr:row>56</xdr:row>
      <xdr:rowOff>15684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378817"/>
          <a:ext cx="838200" cy="2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15684</xdr:rowOff>
    </xdr:from>
    <xdr:to>
      <xdr:col>81</xdr:col>
      <xdr:colOff>50800</xdr:colOff>
      <xdr:row>56</xdr:row>
      <xdr:rowOff>24829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616884"/>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24829</xdr:rowOff>
    </xdr:from>
    <xdr:to>
      <xdr:col>76</xdr:col>
      <xdr:colOff>114300</xdr:colOff>
      <xdr:row>56</xdr:row>
      <xdr:rowOff>140367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626029"/>
          <a:ext cx="889000" cy="11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101391</xdr:rowOff>
    </xdr:from>
    <xdr:to>
      <xdr:col>71</xdr:col>
      <xdr:colOff>177800</xdr:colOff>
      <xdr:row>56</xdr:row>
      <xdr:rowOff>140367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702591"/>
          <a:ext cx="889000" cy="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69717</xdr:rowOff>
    </xdr:from>
    <xdr:to>
      <xdr:col>85</xdr:col>
      <xdr:colOff>177800</xdr:colOff>
      <xdr:row>54</xdr:row>
      <xdr:rowOff>171317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32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92594</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1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136334</xdr:rowOff>
    </xdr:from>
    <xdr:to>
      <xdr:col>81</xdr:col>
      <xdr:colOff>101600</xdr:colOff>
      <xdr:row>56</xdr:row>
      <xdr:rowOff>66484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56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57611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658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145479</xdr:rowOff>
    </xdr:from>
    <xdr:to>
      <xdr:col>76</xdr:col>
      <xdr:colOff>165100</xdr:colOff>
      <xdr:row>56</xdr:row>
      <xdr:rowOff>75629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57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66756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66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89567</xdr:rowOff>
    </xdr:from>
    <xdr:to>
      <xdr:col>72</xdr:col>
      <xdr:colOff>38100</xdr:colOff>
      <xdr:row>57</xdr:row>
      <xdr:rowOff>19717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69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10844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78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50591</xdr:rowOff>
    </xdr:from>
    <xdr:to>
      <xdr:col>67</xdr:col>
      <xdr:colOff>101600</xdr:colOff>
      <xdr:row>56</xdr:row>
      <xdr:rowOff>152191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5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143318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7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13399</xdr:rowOff>
    </xdr:from>
    <xdr:to>
      <xdr:col>85</xdr:col>
      <xdr:colOff>127000</xdr:colOff>
      <xdr:row>79</xdr:row>
      <xdr:rowOff>38354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386499"/>
          <a:ext cx="838200" cy="19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29799</xdr:rowOff>
    </xdr:from>
    <xdr:ext cx="378565"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02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64</xdr:rowOff>
    </xdr:from>
    <xdr:to>
      <xdr:col>81</xdr:col>
      <xdr:colOff>50800</xdr:colOff>
      <xdr:row>79</xdr:row>
      <xdr:rowOff>38354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44614"/>
          <a:ext cx="889000" cy="3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64</xdr:rowOff>
    </xdr:from>
    <xdr:to>
      <xdr:col>76</xdr:col>
      <xdr:colOff>114300</xdr:colOff>
      <xdr:row>79</xdr:row>
      <xdr:rowOff>6541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4461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133223</xdr:rowOff>
    </xdr:from>
    <xdr:to>
      <xdr:col>71</xdr:col>
      <xdr:colOff>177800</xdr:colOff>
      <xdr:row>79</xdr:row>
      <xdr:rowOff>6541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06323"/>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134049</xdr:rowOff>
    </xdr:from>
    <xdr:to>
      <xdr:col>85</xdr:col>
      <xdr:colOff>177800</xdr:colOff>
      <xdr:row>78</xdr:row>
      <xdr:rowOff>64199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33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156926</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18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159004</xdr:rowOff>
    </xdr:from>
    <xdr:to>
      <xdr:col>81</xdr:col>
      <xdr:colOff>101600</xdr:colOff>
      <xdr:row>79</xdr:row>
      <xdr:rowOff>89154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53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80281</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624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120714</xdr:rowOff>
    </xdr:from>
    <xdr:to>
      <xdr:col>76</xdr:col>
      <xdr:colOff>165100</xdr:colOff>
      <xdr:row>79</xdr:row>
      <xdr:rowOff>50864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9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41991</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86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127191</xdr:rowOff>
    </xdr:from>
    <xdr:to>
      <xdr:col>72</xdr:col>
      <xdr:colOff>38100</xdr:colOff>
      <xdr:row>79</xdr:row>
      <xdr:rowOff>57341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50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48468</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93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82423</xdr:rowOff>
    </xdr:from>
    <xdr:to>
      <xdr:col>67</xdr:col>
      <xdr:colOff>101600</xdr:colOff>
      <xdr:row>79</xdr:row>
      <xdr:rowOff>12573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3700</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48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3484</xdr:rowOff>
    </xdr:from>
    <xdr:to>
      <xdr:col>85</xdr:col>
      <xdr:colOff>127000</xdr:colOff>
      <xdr:row>96</xdr:row>
      <xdr:rowOff>67120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462684"/>
          <a:ext cx="838200" cy="6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15978</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475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67120</xdr:rowOff>
    </xdr:from>
    <xdr:to>
      <xdr:col>81</xdr:col>
      <xdr:colOff>50800</xdr:colOff>
      <xdr:row>96</xdr:row>
      <xdr:rowOff>121955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526320"/>
          <a:ext cx="889000" cy="5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118018</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5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121955</xdr:rowOff>
    </xdr:from>
    <xdr:to>
      <xdr:col>76</xdr:col>
      <xdr:colOff>114300</xdr:colOff>
      <xdr:row>97</xdr:row>
      <xdr:rowOff>35001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581155"/>
          <a:ext cx="889000" cy="8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35001</xdr:rowOff>
    </xdr:from>
    <xdr:to>
      <xdr:col>71</xdr:col>
      <xdr:colOff>177800</xdr:colOff>
      <xdr:row>97</xdr:row>
      <xdr:rowOff>72092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65651"/>
          <a:ext cx="889000" cy="3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124134</xdr:rowOff>
    </xdr:from>
    <xdr:to>
      <xdr:col>85</xdr:col>
      <xdr:colOff>177800</xdr:colOff>
      <xdr:row>96</xdr:row>
      <xdr:rowOff>54284</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1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147011</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26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16320</xdr:rowOff>
    </xdr:from>
    <xdr:to>
      <xdr:col>81</xdr:col>
      <xdr:colOff>101600</xdr:colOff>
      <xdr:row>96</xdr:row>
      <xdr:rowOff>117920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134447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25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71155</xdr:rowOff>
    </xdr:from>
    <xdr:to>
      <xdr:col>76</xdr:col>
      <xdr:colOff>165100</xdr:colOff>
      <xdr:row>97</xdr:row>
      <xdr:rowOff>1305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3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163882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2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155651</xdr:rowOff>
    </xdr:from>
    <xdr:to>
      <xdr:col>72</xdr:col>
      <xdr:colOff>38100</xdr:colOff>
      <xdr:row>97</xdr:row>
      <xdr:rowOff>85801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1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76928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7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21292</xdr:rowOff>
    </xdr:from>
    <xdr:to>
      <xdr:col>67</xdr:col>
      <xdr:colOff>101600</xdr:colOff>
      <xdr:row>97</xdr:row>
      <xdr:rowOff>122892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5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114019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4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・民生費は、障害福祉サービス給付費等の増により増加傾向にある。</a:t>
          </a:r>
        </a:p>
        <a:p>
          <a:r>
            <a:rPr kumimoji="1" lang="ja-JP" altLang="en-US" sz="1300">
              <a:latin typeface="ＭＳ Ｐゴシック" panose="020B0600070205080204" pitchFamily="50" charset="-128"/>
              <a:ea typeface="ＭＳ Ｐゴシック" panose="020B0600070205080204" pitchFamily="50" charset="-128"/>
            </a:rPr>
            <a:t>・衛生費は、斎場整備及び焼却施設の大規模改良事業の進捗に伴い、平成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年度をピークに令和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年度まで減となっていたが、新型コロナウイルスワクチン接種関連経費の影響により、令和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年度に増、</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類移行により令和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年度に減、令和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年度は過年度国県支出金返還金を支出したため増となった。</a:t>
          </a:r>
        </a:p>
        <a:p>
          <a:r>
            <a:rPr kumimoji="1" lang="ja-JP" altLang="en-US" sz="1300">
              <a:latin typeface="ＭＳ Ｐゴシック" panose="020B0600070205080204" pitchFamily="50" charset="-128"/>
              <a:ea typeface="ＭＳ Ｐゴシック" panose="020B0600070205080204" pitchFamily="50" charset="-128"/>
            </a:rPr>
            <a:t>・教育費は、前年度と比べて一人当たり</a:t>
          </a:r>
          <a:r>
            <a:rPr kumimoji="1" lang="en-US" altLang="ja-JP" sz="1300">
              <a:latin typeface="ＭＳ Ｐゴシック" panose="020B0600070205080204" pitchFamily="50" charset="-128"/>
              <a:ea typeface="ＭＳ Ｐゴシック" panose="020B0600070205080204" pitchFamily="50" charset="-128"/>
            </a:rPr>
            <a:t>12497</a:t>
          </a:r>
          <a:r>
            <a:rPr kumimoji="1" lang="ja-JP" altLang="en-US" sz="1300">
              <a:latin typeface="ＭＳ Ｐゴシック" panose="020B0600070205080204" pitchFamily="50" charset="-128"/>
              <a:ea typeface="ＭＳ Ｐゴシック" panose="020B0600070205080204" pitchFamily="50" charset="-128"/>
            </a:rPr>
            <a:t>円増と大幅な増となった。増加要因は、学校給食センター整備事業が完了し、最終年度の精算を行ったためである。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神奈川県小田原市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年度に新型コロナウイルス対策費捻出のために取崩した以降は概ね横ばいで推移していたが、令和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年度は定年退職者に係る退職手当や扶助費・繰出金の増、台風被害による災害復旧などの財政需要に対応するため前年度比</a:t>
          </a:r>
          <a:r>
            <a:rPr kumimoji="1" lang="en-US" altLang="ja-JP" sz="1400">
              <a:latin typeface="ＭＳ ゴシック" pitchFamily="49" charset="-128"/>
              <a:ea typeface="ＭＳ ゴシック" pitchFamily="49" charset="-128"/>
            </a:rPr>
            <a:t>5.39</a:t>
          </a:r>
          <a:r>
            <a:rPr kumimoji="1" lang="ja-JP" altLang="en-US" sz="1400">
              <a:latin typeface="ＭＳ ゴシック" pitchFamily="49" charset="-128"/>
              <a:ea typeface="ＭＳ ゴシック" pitchFamily="49" charset="-128"/>
            </a:rPr>
            <a:t>ポイント減となった。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年度の実質単年度収支の△</a:t>
          </a:r>
          <a:r>
            <a:rPr kumimoji="1" lang="en-US" altLang="ja-JP" sz="1400">
              <a:latin typeface="ＭＳ ゴシック" pitchFamily="49" charset="-128"/>
              <a:ea typeface="ＭＳ ゴシック" pitchFamily="49" charset="-128"/>
            </a:rPr>
            <a:t>9.22</a:t>
          </a:r>
          <a:r>
            <a:rPr kumimoji="1" lang="ja-JP" altLang="en-US" sz="1400">
              <a:latin typeface="ＭＳ ゴシック" pitchFamily="49" charset="-128"/>
              <a:ea typeface="ＭＳ ゴシック" pitchFamily="49" charset="-128"/>
            </a:rPr>
            <a:t>％は、令和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年度の実施収支に含まれる新型コロナウイルスワクチン接種に係る過年度国庫支出金を返還したことが主な要因である。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神奈川県小田原市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年度以降全ての会計で黒字となっており、標準財政規模に対する割合はほぼ横ばいで推移している。</a:t>
          </a:r>
        </a:p>
        <a:p>
          <a:r>
            <a:rPr kumimoji="1" lang="ja-JP" altLang="en-US" sz="1400">
              <a:latin typeface="ＭＳ ゴシック" pitchFamily="49" charset="-128"/>
              <a:ea typeface="ＭＳ ゴシック" pitchFamily="49" charset="-128"/>
            </a:rPr>
            <a:t>　なお、病院事業会計は、救命救急センターをはじめ各診療科で積極的に患者を受け入れ、業務効率の改善や経営強化に病院全体で努めたことで、継続的に黒字となり標準財政規模比を徐々に上昇させてきたが、新病院建設事業の進捗により黒字額が減少したことで前年度比</a:t>
          </a:r>
          <a:r>
            <a:rPr kumimoji="1" lang="en-US" altLang="ja-JP" sz="1400">
              <a:latin typeface="ＭＳ ゴシック" pitchFamily="49" charset="-128"/>
              <a:ea typeface="ＭＳ ゴシック" pitchFamily="49" charset="-128"/>
            </a:rPr>
            <a:t>7.99</a:t>
          </a:r>
          <a:r>
            <a:rPr kumimoji="1" lang="ja-JP" altLang="en-US" sz="1400">
              <a:latin typeface="ＭＳ ゴシック" pitchFamily="49" charset="-128"/>
              <a:ea typeface="ＭＳ ゴシック" pitchFamily="49" charset="-128"/>
            </a:rPr>
            <a:t>ポイント減となった。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神奈川県小田原市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市債の発行にあたっては新規発行額を抑制することを基本として市債残高の減少に努めてきたが、令和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年度以降は大規模事業の元利償還が本格化し、実質公債費比率は増加傾向となっている。</a:t>
          </a:r>
        </a:p>
        <a:p>
          <a:r>
            <a:rPr kumimoji="1" lang="ja-JP" altLang="en-US" sz="1400">
              <a:latin typeface="ＭＳ ゴシック" pitchFamily="49" charset="-128"/>
              <a:ea typeface="ＭＳ ゴシック" pitchFamily="49" charset="-128"/>
            </a:rPr>
            <a:t>　今後も、老朽化した公共施設の維持管理が喫緊の課題となっていることから、投資と負担のバランスを意識した財政運営に努める。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神奈川県小田原市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の各項目については、一般会計等に係る地方債残高が減少傾向にある一方で、公営企業債等繰入見込額が令和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年度以降上昇傾向にある。新病院建設や高田浄水場の再整備など大規模事業の進捗により、増加傾向が続くと見込んでいる。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については、財政調整基金の残高減少が影響し、充当可能基金の金額が減少した。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今後、大規模事業の進捗により将来負担額の増を見込んでいるが、投資と負担のバランスを意識した財政運営にあたり、引き続き健全な状態の維持に努める。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神奈川県小田原市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その他特定目的基金は概ね横ばいで推移しているが、令和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年度は財政調整基金残高の減少が影響し、基金全体で前年度比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基金の事業充当について、適正な事業充当に努めるとともに、財政調整基金を中心とした基金残高については今後の財政運営を考慮しながら適正な水準を確保するよう努める。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ふるさとみどり基金：緑豊かな都市づくりに係る事業の経費に充てる。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社会福祉基金：低所得世帯、児童、母子家庭及び父子家庭、老人並びに心身障害者の福祉の向上を図る事業の経費に充てる。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ふるさと文化基金：文化の振興に係る事業の経費に充てる。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防災対策基金：市と市民が一体となって推進する災害に強い安全なまちづくりに係る事業及び大規模な災害が発生した場合の復旧事業の経費に充てる。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駐車場整備基金：駐車場の建設及び改修に要する経費に充てる。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その他特定目的基金については、ふるさとみどり基金及びふるさと文化基金が対象事業への充当により減少している。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その他特定目的基金の残高は対象事業への充当により今後減少することが見込まれる。基金の適正な運用に努めるとともに、適正な残高を確保するよう努める。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年度に新型コロナウイルス対策費捻出のために取崩した以降は概ね横ばいで推移していたが、令和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年度は定年退職者に係る退職手当や扶助費・繰出し金の増、台風被害による災害復旧などの財政需要に対応し、前年度比で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歳入増や行財政価格による取り組みを推進し、残高の確保に努める。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A082733-1AA5-4B8C-B1A8-04205EB27D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E4C8F3F-97E2-4F53-9D2A-A0DA2CFE39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560BA84-0B20-4116-984B-715B6628079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CDDFC3F-858C-4062-AA1A-38147853EBA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9AC08CE-8431-483F-9DF7-C2DEC702BF9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B77CB99-117E-445E-9FB9-71DB3E0655F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BF6AD20-6D5D-46F4-A5C0-9343C1C039C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4F040A8-C6F3-42BA-86B7-AA557204716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BC49488-9BC2-4EE7-A012-8E051A7645D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9AFB1A5-5084-453A-961F-4886327B89A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28FADC0-72D6-4DE5-8C7C-A18CDB62F90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403EDE3-8E2C-41FB-8819-B8C6CAA868D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186,464
182,751
113.60
89,578,834
85,952,451
3,414,527
41,332,666
57,624,186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8133CD8-EBAC-42F4-82A0-9D6CE612271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4130727-E080-41D2-ADF5-BFD7E417C34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BE4AE1B-454A-4455-8A02-148F87B3EA3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F474A0E-0CAD-4E70-B948-F2FF1E8A945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2AC4004-2CC7-4848-AE6C-8DD80D8BA07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8C94703-9F50-4A4F-8E24-A16CD8A5F7E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4BF753A-C6AC-4DB7-A7B4-7357FA70E81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77ED99F-96D0-47BF-A683-737CA530347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86312E9-6BED-42C2-92E3-EDFB700AC48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239FC81-941C-4A5A-9A8F-38DB65361A3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8B1E159-C0EB-47FB-9AFC-23B047C8A20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CBAB55B-2D74-40BF-9FBE-796D4E43F3A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6F55936-8726-46CD-A26E-891E9C856B2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7B31030-A5BA-464C-8509-7AA079F875C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4AF92D6-7A8F-42D5-A2F2-4B118DE7077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6E3DB05-F8C4-42B1-B1D4-0D62373B88F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DC4156-B6D3-484C-A511-C2A5668105E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86145D2-0FCC-46DA-BE98-955FAA9840F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EE275F3-C501-44B4-B78D-B92DBB020CD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2F39EE0-1595-4CC6-AE53-00EDEC4D880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ED880A1-F2F7-4108-BF9C-4EB73E7712F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D48E6D5-0A22-48B6-A612-C7579CC614A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001A2BF-94F9-4E32-8B83-A5068049532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C7B13D6-809C-4829-A980-AFBE6B41933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2FD4E3F-3424-4D1D-B358-FBDADDF680B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FF3E74B-AB8E-491D-8AA0-50E61E76B65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93931C2-E37B-43F9-AB86-0D937C18377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BDFEF76-DC83-4162-96CA-CC31DDDEB72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A1B2B76-AF3E-478F-95A7-543A237B7E1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2D8843E-15E0-41E5-A4EF-EB5B7FBC978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55F8393-E703-4F07-A30B-02CF238243E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BB52E4A-DB65-4B38-A3F3-27930D72F70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5EC4A2D-6A8F-43D1-953B-22A4216C232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B61910C-E9BB-4413-8808-14D1B9F4C1E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296391B-8C4B-4C23-93B0-93C1440A7D3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の大半が完成から数十年が経過しており、耐用年数を超過しているものも多く存在している。今後、公共施設等総合管理計画と付随する個別計画に基づき、統廃合・転用・複合化等による公共施設の適正配置と長寿命化等による大規模改修を並行して行うことにより、適正な資産管理を推し進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217E53C-74DF-4DF9-BBC4-A41B92B265D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B21EE37-AEA2-4E30-8239-7B018DFDB56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53C38F7-861B-45EB-B711-FB5D62234A9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5E56E626-3D14-4197-88EE-AD73AA9F6315}"/>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19369136-54FC-46CA-8543-DFFAF9E8C144}"/>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8AD41CD-D113-4697-8B84-67434153C4D1}"/>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34F4ECC1-4E2E-4C58-89DC-4E25842D060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75AA044-5F63-4649-A36D-8914E18C60BD}"/>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5AEAD6AC-772C-484B-8FE2-7761B2307DA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87DFF39E-1483-48DB-8AA3-912A408E841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7F1D3D6D-891A-4D50-927B-2860D6998A9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55753F8B-6847-4280-ADCC-C7304D14B2C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964C21DE-CD1B-43A8-823F-D9008C50CF3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518AD7E-A3E2-4486-A8DA-5C8C27C49CB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AD33DBE3-B1AA-44D4-B4F1-95534C9737A5}"/>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C31AE67C-16D8-4F72-97E2-11EB55D74CA8}"/>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83B8FC04-68A3-4375-9E26-1D61CD1B7D1F}"/>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C81B41BD-4C19-4A28-876B-8F0B62F738C1}"/>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8C1E41E9-3549-43F8-A809-085F3F6B99D3}"/>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CB0163B8-F805-40E7-AA9B-00CFBF87A834}"/>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30C913E7-8285-4B9B-A7BA-73F172D5ACF5}"/>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5C882EAA-CC20-41A8-AEA7-44D95A4800A9}"/>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89DD6604-63CB-4C36-86C8-F0999834A94A}"/>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15692968-11E1-411A-A864-9690B428A769}"/>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4491E344-125E-4D9B-B228-428319FFF7AC}"/>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46E3344C-26A3-487F-BAD9-A7B2A8106DD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A9C7F411-5600-4389-8B2C-E75C6FDAB7C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544697A-6F3C-4166-BE03-4D5586A3BB6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44930AA-6D39-4F0C-B533-89C90910491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77FBD69-7C3C-467C-BDD0-4D2F13EAE21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169037</xdr:rowOff>
    </xdr:from>
    <xdr:to>
      <xdr:col>23</xdr:col>
      <xdr:colOff>136525</xdr:colOff>
      <xdr:row>30</xdr:row>
      <xdr:rowOff>99187</xdr:rowOff>
    </xdr:to>
    <xdr:sp macro="" textlink="">
      <xdr:nvSpPr>
        <xdr:cNvPr id="79" name="楕円 78">
          <a:extLst>
            <a:ext uri="{FF2B5EF4-FFF2-40B4-BE49-F238E27FC236}">
              <a16:creationId xmlns:a16="http://schemas.microsoft.com/office/drawing/2014/main" id="{4F7A155B-E4E6-4100-B799-A6389F658EBA}"/>
            </a:ext>
          </a:extLst>
        </xdr:cNvPr>
        <xdr:cNvSpPr/>
      </xdr:nvSpPr>
      <xdr:spPr>
        <a:xfrm>
          <a:off x="4711700" y="591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20464</xdr:rowOff>
    </xdr:from>
    <xdr:ext cx="405111" cy="259045"/>
    <xdr:sp macro="" textlink="">
      <xdr:nvSpPr>
        <xdr:cNvPr id="80" name="有形固定資産減価償却率該当値テキスト">
          <a:extLst>
            <a:ext uri="{FF2B5EF4-FFF2-40B4-BE49-F238E27FC236}">
              <a16:creationId xmlns:a16="http://schemas.microsoft.com/office/drawing/2014/main" id="{5A924173-02F0-4069-81B0-A9B85CD117F4}"/>
            </a:ext>
          </a:extLst>
        </xdr:cNvPr>
        <xdr:cNvSpPr txBox="1"/>
      </xdr:nvSpPr>
      <xdr:spPr>
        <a:xfrm>
          <a:off x="4813300" y="576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81" name="楕円 80">
          <a:extLst>
            <a:ext uri="{FF2B5EF4-FFF2-40B4-BE49-F238E27FC236}">
              <a16:creationId xmlns:a16="http://schemas.microsoft.com/office/drawing/2014/main" id="{21709C4D-7907-4E4F-8545-F731382949BA}"/>
            </a:ext>
          </a:extLst>
        </xdr:cNvPr>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48387</xdr:rowOff>
    </xdr:to>
    <xdr:cxnSp macro="">
      <xdr:nvCxnSpPr>
        <xdr:cNvPr id="82" name="直線コネクタ 81">
          <a:extLst>
            <a:ext uri="{FF2B5EF4-FFF2-40B4-BE49-F238E27FC236}">
              <a16:creationId xmlns:a16="http://schemas.microsoft.com/office/drawing/2014/main" id="{6BCB28B4-BE32-4DCE-A107-7ED4BAF72791}"/>
            </a:ext>
          </a:extLst>
        </xdr:cNvPr>
        <xdr:cNvCxnSpPr/>
      </xdr:nvCxnSpPr>
      <xdr:spPr>
        <a:xfrm>
          <a:off x="4051300" y="5924550"/>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69723</xdr:rowOff>
    </xdr:from>
    <xdr:to>
      <xdr:col>15</xdr:col>
      <xdr:colOff>187325</xdr:colOff>
      <xdr:row>29</xdr:row>
      <xdr:rowOff>171323</xdr:rowOff>
    </xdr:to>
    <xdr:sp macro="" textlink="">
      <xdr:nvSpPr>
        <xdr:cNvPr id="83" name="楕円 82">
          <a:extLst>
            <a:ext uri="{FF2B5EF4-FFF2-40B4-BE49-F238E27FC236}">
              <a16:creationId xmlns:a16="http://schemas.microsoft.com/office/drawing/2014/main" id="{ABE19987-F3A6-44AD-BF21-AAEA7D68D9C2}"/>
            </a:ext>
          </a:extLst>
        </xdr:cNvPr>
        <xdr:cNvSpPr/>
      </xdr:nvSpPr>
      <xdr:spPr>
        <a:xfrm>
          <a:off x="3238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120523</xdr:rowOff>
    </xdr:from>
    <xdr:to>
      <xdr:col>19</xdr:col>
      <xdr:colOff>136525</xdr:colOff>
      <xdr:row>30</xdr:row>
      <xdr:rowOff>9525</xdr:rowOff>
    </xdr:to>
    <xdr:cxnSp macro="">
      <xdr:nvCxnSpPr>
        <xdr:cNvPr id="84" name="直線コネクタ 83">
          <a:extLst>
            <a:ext uri="{FF2B5EF4-FFF2-40B4-BE49-F238E27FC236}">
              <a16:creationId xmlns:a16="http://schemas.microsoft.com/office/drawing/2014/main" id="{037A135D-2AA8-4BB7-A22A-028BBB8DCEB3}"/>
            </a:ext>
          </a:extLst>
        </xdr:cNvPr>
        <xdr:cNvCxnSpPr/>
      </xdr:nvCxnSpPr>
      <xdr:spPr>
        <a:xfrm>
          <a:off x="3289300" y="5864098"/>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635</xdr:rowOff>
    </xdr:from>
    <xdr:to>
      <xdr:col>11</xdr:col>
      <xdr:colOff>187325</xdr:colOff>
      <xdr:row>29</xdr:row>
      <xdr:rowOff>102235</xdr:rowOff>
    </xdr:to>
    <xdr:sp macro="" textlink="">
      <xdr:nvSpPr>
        <xdr:cNvPr id="85" name="楕円 84">
          <a:extLst>
            <a:ext uri="{FF2B5EF4-FFF2-40B4-BE49-F238E27FC236}">
              <a16:creationId xmlns:a16="http://schemas.microsoft.com/office/drawing/2014/main" id="{9D34EFC9-A67C-4208-A578-4CD78D01E13C}"/>
            </a:ext>
          </a:extLst>
        </xdr:cNvPr>
        <xdr:cNvSpPr/>
      </xdr:nvSpPr>
      <xdr:spPr>
        <a:xfrm>
          <a:off x="2476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51435</xdr:rowOff>
    </xdr:from>
    <xdr:to>
      <xdr:col>15</xdr:col>
      <xdr:colOff>136525</xdr:colOff>
      <xdr:row>29</xdr:row>
      <xdr:rowOff>120523</xdr:rowOff>
    </xdr:to>
    <xdr:cxnSp macro="">
      <xdr:nvCxnSpPr>
        <xdr:cNvPr id="86" name="直線コネクタ 85">
          <a:extLst>
            <a:ext uri="{FF2B5EF4-FFF2-40B4-BE49-F238E27FC236}">
              <a16:creationId xmlns:a16="http://schemas.microsoft.com/office/drawing/2014/main" id="{F4AF24F4-4E74-4E23-AEC9-52997B91AFA0}"/>
            </a:ext>
          </a:extLst>
        </xdr:cNvPr>
        <xdr:cNvCxnSpPr/>
      </xdr:nvCxnSpPr>
      <xdr:spPr>
        <a:xfrm>
          <a:off x="2527300" y="5795010"/>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163449</xdr:rowOff>
    </xdr:from>
    <xdr:to>
      <xdr:col>7</xdr:col>
      <xdr:colOff>187325</xdr:colOff>
      <xdr:row>29</xdr:row>
      <xdr:rowOff>93599</xdr:rowOff>
    </xdr:to>
    <xdr:sp macro="" textlink="">
      <xdr:nvSpPr>
        <xdr:cNvPr id="87" name="楕円 86">
          <a:extLst>
            <a:ext uri="{FF2B5EF4-FFF2-40B4-BE49-F238E27FC236}">
              <a16:creationId xmlns:a16="http://schemas.microsoft.com/office/drawing/2014/main" id="{334E12C4-E9DC-4181-9373-0A74795D6B70}"/>
            </a:ext>
          </a:extLst>
        </xdr:cNvPr>
        <xdr:cNvSpPr/>
      </xdr:nvSpPr>
      <xdr:spPr>
        <a:xfrm>
          <a:off x="1714500" y="573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42799</xdr:rowOff>
    </xdr:from>
    <xdr:to>
      <xdr:col>11</xdr:col>
      <xdr:colOff>136525</xdr:colOff>
      <xdr:row>29</xdr:row>
      <xdr:rowOff>51435</xdr:rowOff>
    </xdr:to>
    <xdr:cxnSp macro="">
      <xdr:nvCxnSpPr>
        <xdr:cNvPr id="88" name="直線コネクタ 87">
          <a:extLst>
            <a:ext uri="{FF2B5EF4-FFF2-40B4-BE49-F238E27FC236}">
              <a16:creationId xmlns:a16="http://schemas.microsoft.com/office/drawing/2014/main" id="{6719B4C4-6E63-45B2-8929-4A9C6FA5C4D1}"/>
            </a:ext>
          </a:extLst>
        </xdr:cNvPr>
        <xdr:cNvCxnSpPr/>
      </xdr:nvCxnSpPr>
      <xdr:spPr>
        <a:xfrm>
          <a:off x="1765300" y="5786374"/>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A12D58CB-B3B5-459D-BF95-D4069D540F57}"/>
            </a:ext>
          </a:extLst>
        </xdr:cNvPr>
        <xdr:cNvSpPr txBox="1"/>
      </xdr:nvSpPr>
      <xdr:spPr>
        <a:xfrm>
          <a:off x="383604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FA7FD562-C6C2-4600-9AAB-EAE54C3A7B3A}"/>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B11B89A7-7109-4417-8FA4-F9D4C2EC5F06}"/>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5AEF3BF2-7792-4EC1-9B18-48C7E7710B0A}"/>
            </a:ext>
          </a:extLst>
        </xdr:cNvPr>
        <xdr:cNvSpPr txBox="1"/>
      </xdr:nvSpPr>
      <xdr:spPr>
        <a:xfrm>
          <a:off x="1562744" y="594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93" name="n_1mainValue有形固定資産減価償却率">
          <a:extLst>
            <a:ext uri="{FF2B5EF4-FFF2-40B4-BE49-F238E27FC236}">
              <a16:creationId xmlns:a16="http://schemas.microsoft.com/office/drawing/2014/main" id="{9AB6954A-CA6A-4441-9660-5B7EF61A7205}"/>
            </a:ext>
          </a:extLst>
        </xdr:cNvPr>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16400</xdr:rowOff>
    </xdr:from>
    <xdr:ext cx="405111" cy="259045"/>
    <xdr:sp macro="" textlink="">
      <xdr:nvSpPr>
        <xdr:cNvPr id="94" name="n_2mainValue有形固定資産減価償却率">
          <a:extLst>
            <a:ext uri="{FF2B5EF4-FFF2-40B4-BE49-F238E27FC236}">
              <a16:creationId xmlns:a16="http://schemas.microsoft.com/office/drawing/2014/main" id="{2561FC22-8284-4376-8E0D-47F2BBB71000}"/>
            </a:ext>
          </a:extLst>
        </xdr:cNvPr>
        <xdr:cNvSpPr txBox="1"/>
      </xdr:nvSpPr>
      <xdr:spPr>
        <a:xfrm>
          <a:off x="30867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118762</xdr:rowOff>
    </xdr:from>
    <xdr:ext cx="405111" cy="259045"/>
    <xdr:sp macro="" textlink="">
      <xdr:nvSpPr>
        <xdr:cNvPr id="95" name="n_3mainValue有形固定資産減価償却率">
          <a:extLst>
            <a:ext uri="{FF2B5EF4-FFF2-40B4-BE49-F238E27FC236}">
              <a16:creationId xmlns:a16="http://schemas.microsoft.com/office/drawing/2014/main" id="{D5D4C078-BF24-4E65-A3A7-D07896DE05B8}"/>
            </a:ext>
          </a:extLst>
        </xdr:cNvPr>
        <xdr:cNvSpPr txBox="1"/>
      </xdr:nvSpPr>
      <xdr:spPr>
        <a:xfrm>
          <a:off x="2324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110126</xdr:rowOff>
    </xdr:from>
    <xdr:ext cx="405111" cy="259045"/>
    <xdr:sp macro="" textlink="">
      <xdr:nvSpPr>
        <xdr:cNvPr id="96" name="n_4mainValue有形固定資産減価償却率">
          <a:extLst>
            <a:ext uri="{FF2B5EF4-FFF2-40B4-BE49-F238E27FC236}">
              <a16:creationId xmlns:a16="http://schemas.microsoft.com/office/drawing/2014/main" id="{9FA77DFE-76D6-4857-AE8F-49457EC0B059}"/>
            </a:ext>
          </a:extLst>
        </xdr:cNvPr>
        <xdr:cNvSpPr txBox="1"/>
      </xdr:nvSpPr>
      <xdr:spPr>
        <a:xfrm>
          <a:off x="1562744" y="551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69542A16-7309-4CC9-AEF1-68830ABC0A6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F331984-4B1A-43D2-A413-4A712F895E7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DA446903-2BF7-47B1-8002-C3E6ED64727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1F0A6815-C2C1-400F-85D2-2822C1CF65C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7A59AE8-3EDE-4B54-BFA4-69CEAD5C5E0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8F5E7D5A-8014-45F5-8D67-6C33FBE7F41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3A57E5D8-A84C-4C60-9F57-7AF92D6415F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C799434B-B2DA-477C-B456-557A6E426DA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C8D4E9E-BCAA-4DEC-AFB9-7302EE17029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66D0A8A9-7093-43DA-AF66-BAFD7C5BB80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37CD62DB-ED1D-403E-BFAD-BA9EF38619C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BA2E526-20D5-46B6-9D7E-2E8B4A905FE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A060C9C-AFBA-4F73-B4D9-65FE1BF3A20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地方債の現在高が増加したことに加え、公営企業債等繰入見込額が増加したことにより将来負担額が増加したこと、臨時財政対策債発行可能額が大幅に減少したことなどにより、債務償還比率が増加した。</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59933492-4799-4C1A-8877-5B46158DE7C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2230960-9E4E-477C-AA78-F273EB2BA15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14A9423B-1208-468E-B8F4-B8A38919ADB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15FDDC76-5852-487E-9082-A1BE8452ED19}"/>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815C7E31-5438-4CB0-8EB9-55DD7C18D7AE}"/>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E8D0FB2A-187A-4910-B8D5-AEF0D0C51F7D}"/>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6D7E46D5-6989-4A0F-B8E0-A101D70020F5}"/>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4BD5F4E8-3F15-448F-B274-7DBC4D547BBA}"/>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47EFA8FD-C16E-406C-B87F-042FC09BE8D9}"/>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DF715949-81D4-47A2-8729-BA445226BDC9}"/>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76AF7FA5-555B-4ECF-AC39-C5AFA05A2A74}"/>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3679D1F7-EE0B-41DA-BD1F-379334B0D20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BD5668C6-3592-419E-85B9-3978DEFB4474}"/>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1A7C4FEF-72A9-4CFD-AF46-214D8CD3FDA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19A7342E-EE9F-4E42-B144-7FC409F1F901}"/>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B847F183-4596-43A8-9F42-CEBCAA12D8BE}"/>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EDF80284-7B78-44A6-9DD9-D2958C307428}"/>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01FA764D-EE0A-425B-961A-C660DD0B8599}"/>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51D89304-2BE3-4FA3-A74C-16912FFC4997}"/>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E54BDC9E-9006-443C-B555-E72C3CC3575B}"/>
            </a:ext>
          </a:extLst>
        </xdr:cNvPr>
        <xdr:cNvSpPr txBox="1"/>
      </xdr:nvSpPr>
      <xdr:spPr>
        <a:xfrm>
          <a:off x="14846300" y="592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F08ABEA1-016A-4E3A-85E3-8F8C25BB23B5}"/>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5DCB04D7-E88F-4BFF-AF7A-A36028F0D373}"/>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0E4412CA-DC80-41BA-A115-CA03CEB11384}"/>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FF49C0FB-A96A-46D4-A6E9-70A05C35366E}"/>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361B70B4-B9AD-40BD-9284-2D27129BED04}"/>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DDC8EFCA-F8F0-4836-94DE-EB2D8DCE3AF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D4B5762-F2AB-491A-892F-48723833095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F7C4F2AA-11C2-417C-9707-55FA1554C4C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F9F70AF-0B66-43D4-87D4-C75DD54510D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4C63272-E56D-4711-B788-A1F71859456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22746</xdr:rowOff>
    </xdr:from>
    <xdr:to>
      <xdr:col>76</xdr:col>
      <xdr:colOff>73025</xdr:colOff>
      <xdr:row>34</xdr:row>
      <xdr:rowOff>124346</xdr:rowOff>
    </xdr:to>
    <xdr:sp macro="" textlink="">
      <xdr:nvSpPr>
        <xdr:cNvPr id="140" name="楕円 139">
          <a:extLst>
            <a:ext uri="{FF2B5EF4-FFF2-40B4-BE49-F238E27FC236}">
              <a16:creationId xmlns:a16="http://schemas.microsoft.com/office/drawing/2014/main" id="{87FC5551-857F-4B15-B1DE-F3781D7AB512}"/>
            </a:ext>
          </a:extLst>
        </xdr:cNvPr>
        <xdr:cNvSpPr/>
      </xdr:nvSpPr>
      <xdr:spPr>
        <a:xfrm>
          <a:off x="14744700" y="662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109123</xdr:rowOff>
    </xdr:from>
    <xdr:ext cx="469744" cy="259045"/>
    <xdr:sp macro="" textlink="">
      <xdr:nvSpPr>
        <xdr:cNvPr id="141" name="債務償還比率該当値テキスト">
          <a:extLst>
            <a:ext uri="{FF2B5EF4-FFF2-40B4-BE49-F238E27FC236}">
              <a16:creationId xmlns:a16="http://schemas.microsoft.com/office/drawing/2014/main" id="{01F1DC05-43B1-4A79-A50D-AED0954223E9}"/>
            </a:ext>
          </a:extLst>
        </xdr:cNvPr>
        <xdr:cNvSpPr txBox="1"/>
      </xdr:nvSpPr>
      <xdr:spPr>
        <a:xfrm>
          <a:off x="14846300" y="653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125133</xdr:rowOff>
    </xdr:from>
    <xdr:to>
      <xdr:col>72</xdr:col>
      <xdr:colOff>123825</xdr:colOff>
      <xdr:row>33</xdr:row>
      <xdr:rowOff>55283</xdr:rowOff>
    </xdr:to>
    <xdr:sp macro="" textlink="">
      <xdr:nvSpPr>
        <xdr:cNvPr id="142" name="楕円 141">
          <a:extLst>
            <a:ext uri="{FF2B5EF4-FFF2-40B4-BE49-F238E27FC236}">
              <a16:creationId xmlns:a16="http://schemas.microsoft.com/office/drawing/2014/main" id="{FF9E4894-C93C-4569-98AE-FFDE07E5B235}"/>
            </a:ext>
          </a:extLst>
        </xdr:cNvPr>
        <xdr:cNvSpPr/>
      </xdr:nvSpPr>
      <xdr:spPr>
        <a:xfrm>
          <a:off x="14033500" y="638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4483</xdr:rowOff>
    </xdr:from>
    <xdr:to>
      <xdr:col>76</xdr:col>
      <xdr:colOff>22225</xdr:colOff>
      <xdr:row>34</xdr:row>
      <xdr:rowOff>73546</xdr:rowOff>
    </xdr:to>
    <xdr:cxnSp macro="">
      <xdr:nvCxnSpPr>
        <xdr:cNvPr id="143" name="直線コネクタ 142">
          <a:extLst>
            <a:ext uri="{FF2B5EF4-FFF2-40B4-BE49-F238E27FC236}">
              <a16:creationId xmlns:a16="http://schemas.microsoft.com/office/drawing/2014/main" id="{37F95310-630D-412E-88D1-D07DEF808725}"/>
            </a:ext>
          </a:extLst>
        </xdr:cNvPr>
        <xdr:cNvCxnSpPr/>
      </xdr:nvCxnSpPr>
      <xdr:spPr>
        <a:xfrm>
          <a:off x="14084300" y="6433858"/>
          <a:ext cx="711200" cy="24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163132</xdr:rowOff>
    </xdr:from>
    <xdr:to>
      <xdr:col>68</xdr:col>
      <xdr:colOff>123825</xdr:colOff>
      <xdr:row>33</xdr:row>
      <xdr:rowOff>93281</xdr:rowOff>
    </xdr:to>
    <xdr:sp macro="" textlink="">
      <xdr:nvSpPr>
        <xdr:cNvPr id="144" name="楕円 143">
          <a:extLst>
            <a:ext uri="{FF2B5EF4-FFF2-40B4-BE49-F238E27FC236}">
              <a16:creationId xmlns:a16="http://schemas.microsoft.com/office/drawing/2014/main" id="{1196575A-A691-48B9-A993-957C8076CD19}"/>
            </a:ext>
          </a:extLst>
        </xdr:cNvPr>
        <xdr:cNvSpPr/>
      </xdr:nvSpPr>
      <xdr:spPr>
        <a:xfrm>
          <a:off x="13271500" y="64210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4483</xdr:rowOff>
    </xdr:from>
    <xdr:to>
      <xdr:col>72</xdr:col>
      <xdr:colOff>73025</xdr:colOff>
      <xdr:row>33</xdr:row>
      <xdr:rowOff>42482</xdr:rowOff>
    </xdr:to>
    <xdr:cxnSp macro="">
      <xdr:nvCxnSpPr>
        <xdr:cNvPr id="145" name="直線コネクタ 144">
          <a:extLst>
            <a:ext uri="{FF2B5EF4-FFF2-40B4-BE49-F238E27FC236}">
              <a16:creationId xmlns:a16="http://schemas.microsoft.com/office/drawing/2014/main" id="{7159CE53-4978-4A3A-8276-7C3EE239E5A3}"/>
            </a:ext>
          </a:extLst>
        </xdr:cNvPr>
        <xdr:cNvCxnSpPr/>
      </xdr:nvCxnSpPr>
      <xdr:spPr>
        <a:xfrm flipV="1">
          <a:off x="13322300" y="6433858"/>
          <a:ext cx="762000" cy="3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155194</xdr:rowOff>
    </xdr:from>
    <xdr:to>
      <xdr:col>64</xdr:col>
      <xdr:colOff>123825</xdr:colOff>
      <xdr:row>31</xdr:row>
      <xdr:rowOff>85344</xdr:rowOff>
    </xdr:to>
    <xdr:sp macro="" textlink="">
      <xdr:nvSpPr>
        <xdr:cNvPr id="146" name="楕円 145">
          <a:extLst>
            <a:ext uri="{FF2B5EF4-FFF2-40B4-BE49-F238E27FC236}">
              <a16:creationId xmlns:a16="http://schemas.microsoft.com/office/drawing/2014/main" id="{D7398A65-9402-4698-9ECC-1ADBAC30D3C7}"/>
            </a:ext>
          </a:extLst>
        </xdr:cNvPr>
        <xdr:cNvSpPr/>
      </xdr:nvSpPr>
      <xdr:spPr>
        <a:xfrm>
          <a:off x="12509500" y="607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34544</xdr:rowOff>
    </xdr:from>
    <xdr:to>
      <xdr:col>68</xdr:col>
      <xdr:colOff>73025</xdr:colOff>
      <xdr:row>33</xdr:row>
      <xdr:rowOff>42482</xdr:rowOff>
    </xdr:to>
    <xdr:cxnSp macro="">
      <xdr:nvCxnSpPr>
        <xdr:cNvPr id="147" name="直線コネクタ 146">
          <a:extLst>
            <a:ext uri="{FF2B5EF4-FFF2-40B4-BE49-F238E27FC236}">
              <a16:creationId xmlns:a16="http://schemas.microsoft.com/office/drawing/2014/main" id="{9BF8706A-7E1A-452D-8DA1-4660F972A02D}"/>
            </a:ext>
          </a:extLst>
        </xdr:cNvPr>
        <xdr:cNvCxnSpPr/>
      </xdr:nvCxnSpPr>
      <xdr:spPr>
        <a:xfrm>
          <a:off x="12560300" y="6121019"/>
          <a:ext cx="762000" cy="350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38748</xdr:rowOff>
    </xdr:from>
    <xdr:to>
      <xdr:col>60</xdr:col>
      <xdr:colOff>123825</xdr:colOff>
      <xdr:row>33</xdr:row>
      <xdr:rowOff>140348</xdr:rowOff>
    </xdr:to>
    <xdr:sp macro="" textlink="">
      <xdr:nvSpPr>
        <xdr:cNvPr id="148" name="楕円 147">
          <a:extLst>
            <a:ext uri="{FF2B5EF4-FFF2-40B4-BE49-F238E27FC236}">
              <a16:creationId xmlns:a16="http://schemas.microsoft.com/office/drawing/2014/main" id="{9EED8F7A-5424-4196-8FEF-71BF4BBE7D4F}"/>
            </a:ext>
          </a:extLst>
        </xdr:cNvPr>
        <xdr:cNvSpPr/>
      </xdr:nvSpPr>
      <xdr:spPr>
        <a:xfrm>
          <a:off x="11747500" y="646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34544</xdr:rowOff>
    </xdr:from>
    <xdr:to>
      <xdr:col>64</xdr:col>
      <xdr:colOff>73025</xdr:colOff>
      <xdr:row>33</xdr:row>
      <xdr:rowOff>89548</xdr:rowOff>
    </xdr:to>
    <xdr:cxnSp macro="">
      <xdr:nvCxnSpPr>
        <xdr:cNvPr id="149" name="直線コネクタ 148">
          <a:extLst>
            <a:ext uri="{FF2B5EF4-FFF2-40B4-BE49-F238E27FC236}">
              <a16:creationId xmlns:a16="http://schemas.microsoft.com/office/drawing/2014/main" id="{F41E3BF9-FCCA-4E60-B24B-6753863A4C99}"/>
            </a:ext>
          </a:extLst>
        </xdr:cNvPr>
        <xdr:cNvCxnSpPr/>
      </xdr:nvCxnSpPr>
      <xdr:spPr>
        <a:xfrm flipV="1">
          <a:off x="11798300" y="6121019"/>
          <a:ext cx="762000" cy="39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AA30E53B-C912-43BF-8678-9ADA1B4633B4}"/>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A45389DB-3A7B-4E6E-956E-607440A45572}"/>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F9B0B07D-7ED0-468B-A979-D8810F7737FD}"/>
            </a:ext>
          </a:extLst>
        </xdr:cNvPr>
        <xdr:cNvSpPr txBox="1"/>
      </xdr:nvSpPr>
      <xdr:spPr>
        <a:xfrm>
          <a:off x="12325427" y="562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D9A6802F-F180-4296-98CC-D304C62F320D}"/>
            </a:ext>
          </a:extLst>
        </xdr:cNvPr>
        <xdr:cNvSpPr txBox="1"/>
      </xdr:nvSpPr>
      <xdr:spPr>
        <a:xfrm>
          <a:off x="11563427" y="5911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46410</xdr:rowOff>
    </xdr:from>
    <xdr:ext cx="469744" cy="259045"/>
    <xdr:sp macro="" textlink="">
      <xdr:nvSpPr>
        <xdr:cNvPr id="154" name="n_1mainValue債務償還比率">
          <a:extLst>
            <a:ext uri="{FF2B5EF4-FFF2-40B4-BE49-F238E27FC236}">
              <a16:creationId xmlns:a16="http://schemas.microsoft.com/office/drawing/2014/main" id="{A1EC584F-2157-45A7-8CFB-C4F991CB779C}"/>
            </a:ext>
          </a:extLst>
        </xdr:cNvPr>
        <xdr:cNvSpPr txBox="1"/>
      </xdr:nvSpPr>
      <xdr:spPr>
        <a:xfrm>
          <a:off x="13836727" y="647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84408</xdr:rowOff>
    </xdr:from>
    <xdr:ext cx="469744" cy="259045"/>
    <xdr:sp macro="" textlink="">
      <xdr:nvSpPr>
        <xdr:cNvPr id="155" name="n_2mainValue債務償還比率">
          <a:extLst>
            <a:ext uri="{FF2B5EF4-FFF2-40B4-BE49-F238E27FC236}">
              <a16:creationId xmlns:a16="http://schemas.microsoft.com/office/drawing/2014/main" id="{76543ED3-7BDC-40EF-A904-839DBF6331A2}"/>
            </a:ext>
          </a:extLst>
        </xdr:cNvPr>
        <xdr:cNvSpPr txBox="1"/>
      </xdr:nvSpPr>
      <xdr:spPr>
        <a:xfrm>
          <a:off x="13087427" y="651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76471</xdr:rowOff>
    </xdr:from>
    <xdr:ext cx="469744" cy="259045"/>
    <xdr:sp macro="" textlink="">
      <xdr:nvSpPr>
        <xdr:cNvPr id="156" name="n_3mainValue債務償還比率">
          <a:extLst>
            <a:ext uri="{FF2B5EF4-FFF2-40B4-BE49-F238E27FC236}">
              <a16:creationId xmlns:a16="http://schemas.microsoft.com/office/drawing/2014/main" id="{48AFD958-F12D-4A18-8009-C588B88D5567}"/>
            </a:ext>
          </a:extLst>
        </xdr:cNvPr>
        <xdr:cNvSpPr txBox="1"/>
      </xdr:nvSpPr>
      <xdr:spPr>
        <a:xfrm>
          <a:off x="12325427" y="616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131475</xdr:rowOff>
    </xdr:from>
    <xdr:ext cx="469744" cy="259045"/>
    <xdr:sp macro="" textlink="">
      <xdr:nvSpPr>
        <xdr:cNvPr id="157" name="n_4mainValue債務償還比率">
          <a:extLst>
            <a:ext uri="{FF2B5EF4-FFF2-40B4-BE49-F238E27FC236}">
              <a16:creationId xmlns:a16="http://schemas.microsoft.com/office/drawing/2014/main" id="{A0CC4CE7-216F-413C-A3B8-E338D94E1498}"/>
            </a:ext>
          </a:extLst>
        </xdr:cNvPr>
        <xdr:cNvSpPr txBox="1"/>
      </xdr:nvSpPr>
      <xdr:spPr>
        <a:xfrm>
          <a:off x="11563427" y="6560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E3E38798-EAB9-4EE8-A754-87EE1E0708A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6BAD0037-1DE1-4D38-A8BE-30DD9A5B91E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2FE32FCB-370A-4D28-9148-9EC596758BF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4AF6E9C6-D7CB-41E2-9B23-3048E40693A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1939A76F-21A0-4A9B-9D29-2C239528AB1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CD220FFD-7710-4218-A242-3C914E34DD9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F9E4DE-655C-4190-B136-F1DD82C468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1642CD-74D3-48DD-ACE2-0367501C970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327601-F691-486B-9B74-C3617356C79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91F74A-7EB0-4FD8-A6D2-99AF326AA34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FDE105-32E2-4324-ABE3-288A1993056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9B50663-761C-4642-9D34-61054D03D6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B341CA-D069-4258-9331-B134C9FB1FB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DC37C5-8173-4517-AAB6-8B91E294A40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F5C4BB-FCF7-49CC-911A-87BF3026CFB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6FCFE7-C79E-4B70-A99F-9CCE95C6C5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186,464
182,751
113.60
89,578,834
85,952,451
3,414,527
41,332,666
57,624,186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0D9B25-8370-4E09-B3FB-CC7E30DF46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9422FE-30FB-4260-9023-187134D8D4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FE78EA-909A-4E07-954C-7943E59363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0C76BF-4FA8-4CCA-8026-0A63DC4ACA1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0325016-6E50-4FBF-BDE6-94C6CB012CA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BBA891-2111-429A-B036-E3285EDA494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389D7D3-647F-4035-A29F-2FC452A9C71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91CA3A6-D942-4791-BEB5-EFA3567C3B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86152B-E0DA-4403-9FDF-0C798D9BC0E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07F9B6-01F3-4008-BD9E-5A9336763CD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223580F-8CF3-4CFA-8B5F-E100BB5919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5A321B-49D1-42A7-B4A5-8F53CD1C7F6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058120-C7FB-41E0-8242-B458E5C0F3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0445E1-C8AE-414A-9FB2-F48F6308C1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A18F11-8B10-4FAA-B6CA-51CA9538AF0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8C6F97-767B-47D7-8699-B73C3016F20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F6D9DB-B08F-4A91-96D1-59B247EFCAF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BDE6A4C-E2EE-43F0-9ED7-65536C3C618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916AD7D-2DDF-48E1-87E8-B087BA59C8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E7D06D4-A480-4DF5-8D75-56193383D98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13BF0C7-F495-4AA4-9D20-61851FDDFEA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EE217B-4EDE-48AE-8CE3-B2399D3F45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ACE08D-270B-4A2C-9137-AF6A47E8F51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3DAE0C-D36A-4849-9705-68BF621249A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87685C-AECF-46D6-A780-26E78A0BD48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DB4D0F-B9B2-4F15-BA4C-9B8D59E7C8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58EAB1E-5A01-4A82-AFB9-26EE6755B2C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32EA48-EECB-47A4-B939-3FFF788B3D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9C39894-FDA0-4C43-8F32-46EDA689D77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FC23EE2-3CB7-4F5A-8559-56A6EFF02D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CE0F1B-72B5-49FC-BBFE-899A858A7FE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EA3D8B4-659D-410C-8992-1B75C99C763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DBB93BE-80F0-4E43-9394-4E82EF63989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0EFDBF7-3786-4402-ABA6-AD3B99ABD74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70DE5EC-F896-474F-B7D2-D3EBB900007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1F3A4A4-92F7-4159-8ED6-D6D1186F302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1176DFB-F198-488A-AFAC-ECCDAF2090B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980B95C-078C-4E89-A372-21DD0F0338C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C84281F-63E7-459A-8774-75831305C90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853FBFC-39D9-47A7-97B6-EA6DAA6D6F2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93CB810-2DCF-42BF-AE27-0DF0EFC829C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B8C2630-A292-4E64-B4D0-B54FE17A60D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AF6399C-2343-44BE-9AF3-213F92931A4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C6C41D2D-DEB2-42BC-8E7B-5554E58BC6DE}"/>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156F5467-AAD4-4147-80AC-1C8D58DA01AE}"/>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4812C888-A53D-47C0-A519-047C4979DD7F}"/>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B7C25254-53D1-4096-A60C-01F130652546}"/>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2B70B0A5-4EC2-46F9-8053-7F3748E5A546}"/>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F257995E-CCDE-4B44-85C4-7D2EE4693745}"/>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8A079063-4E3D-4694-B0A7-3F2D80609373}"/>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A1EDC7A2-F9E0-4B42-A4D7-C1F6D7ACEDC7}"/>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6F3E91D7-AE80-42B4-86C1-0E0B83E50097}"/>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790C4ACC-3A89-4E32-83B1-D26F512363CF}"/>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E93007CD-1771-4E3B-814A-9009575F1D59}"/>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A7F4B2F-BB7C-47C4-A402-15424CF791E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C7CEBB7-3207-4A8B-81B1-DE56F6BF784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EBB4E15-21DC-41B6-AC53-593B23CF47C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B4DC680-228A-4C87-9BC9-25150BEC87B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36290D-5C9A-4AD6-9B74-FE5C7E815E9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114554</xdr:rowOff>
    </xdr:from>
    <xdr:to>
      <xdr:col>24</xdr:col>
      <xdr:colOff>114300</xdr:colOff>
      <xdr:row>38</xdr:row>
      <xdr:rowOff>44704</xdr:rowOff>
    </xdr:to>
    <xdr:sp macro="" textlink="">
      <xdr:nvSpPr>
        <xdr:cNvPr id="71" name="楕円 70">
          <a:extLst>
            <a:ext uri="{FF2B5EF4-FFF2-40B4-BE49-F238E27FC236}">
              <a16:creationId xmlns:a16="http://schemas.microsoft.com/office/drawing/2014/main" id="{38E42AA8-BADC-49A7-BB2C-70F98EE54D90}"/>
            </a:ext>
          </a:extLst>
        </xdr:cNvPr>
        <xdr:cNvSpPr/>
      </xdr:nvSpPr>
      <xdr:spPr>
        <a:xfrm>
          <a:off x="45847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92981</xdr:rowOff>
    </xdr:from>
    <xdr:ext cx="405111" cy="259045"/>
    <xdr:sp macro="" textlink="">
      <xdr:nvSpPr>
        <xdr:cNvPr id="72" name="【道路】&#10;有形固定資産減価償却率該当値テキスト">
          <a:extLst>
            <a:ext uri="{FF2B5EF4-FFF2-40B4-BE49-F238E27FC236}">
              <a16:creationId xmlns:a16="http://schemas.microsoft.com/office/drawing/2014/main" id="{58014EE6-1902-4E62-8D3E-9625DEB69022}"/>
            </a:ext>
          </a:extLst>
        </xdr:cNvPr>
        <xdr:cNvSpPr txBox="1"/>
      </xdr:nvSpPr>
      <xdr:spPr>
        <a:xfrm>
          <a:off x="4673600"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75692</xdr:rowOff>
    </xdr:from>
    <xdr:to>
      <xdr:col>20</xdr:col>
      <xdr:colOff>38100</xdr:colOff>
      <xdr:row>38</xdr:row>
      <xdr:rowOff>5842</xdr:rowOff>
    </xdr:to>
    <xdr:sp macro="" textlink="">
      <xdr:nvSpPr>
        <xdr:cNvPr id="73" name="楕円 72">
          <a:extLst>
            <a:ext uri="{FF2B5EF4-FFF2-40B4-BE49-F238E27FC236}">
              <a16:creationId xmlns:a16="http://schemas.microsoft.com/office/drawing/2014/main" id="{95F6EE72-DF00-43A9-BA6A-40EB3C2B344B}"/>
            </a:ext>
          </a:extLst>
        </xdr:cNvPr>
        <xdr:cNvSpPr/>
      </xdr:nvSpPr>
      <xdr:spPr>
        <a:xfrm>
          <a:off x="3746500" y="64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126492</xdr:rowOff>
    </xdr:from>
    <xdr:to>
      <xdr:col>24</xdr:col>
      <xdr:colOff>63500</xdr:colOff>
      <xdr:row>37</xdr:row>
      <xdr:rowOff>165354</xdr:rowOff>
    </xdr:to>
    <xdr:cxnSp macro="">
      <xdr:nvCxnSpPr>
        <xdr:cNvPr id="74" name="直線コネクタ 73">
          <a:extLst>
            <a:ext uri="{FF2B5EF4-FFF2-40B4-BE49-F238E27FC236}">
              <a16:creationId xmlns:a16="http://schemas.microsoft.com/office/drawing/2014/main" id="{EFBD8A62-4F29-4933-B84F-B2E38CF2F15F}"/>
            </a:ext>
          </a:extLst>
        </xdr:cNvPr>
        <xdr:cNvCxnSpPr/>
      </xdr:nvCxnSpPr>
      <xdr:spPr>
        <a:xfrm>
          <a:off x="3797300" y="647014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45974</xdr:rowOff>
    </xdr:from>
    <xdr:to>
      <xdr:col>15</xdr:col>
      <xdr:colOff>101600</xdr:colOff>
      <xdr:row>37</xdr:row>
      <xdr:rowOff>147574</xdr:rowOff>
    </xdr:to>
    <xdr:sp macro="" textlink="">
      <xdr:nvSpPr>
        <xdr:cNvPr id="75" name="楕円 74">
          <a:extLst>
            <a:ext uri="{FF2B5EF4-FFF2-40B4-BE49-F238E27FC236}">
              <a16:creationId xmlns:a16="http://schemas.microsoft.com/office/drawing/2014/main" id="{CF928C96-06C4-46B8-8F2A-B5E16795D93B}"/>
            </a:ext>
          </a:extLst>
        </xdr:cNvPr>
        <xdr:cNvSpPr/>
      </xdr:nvSpPr>
      <xdr:spPr>
        <a:xfrm>
          <a:off x="2857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96774</xdr:rowOff>
    </xdr:from>
    <xdr:to>
      <xdr:col>19</xdr:col>
      <xdr:colOff>177800</xdr:colOff>
      <xdr:row>37</xdr:row>
      <xdr:rowOff>126492</xdr:rowOff>
    </xdr:to>
    <xdr:cxnSp macro="">
      <xdr:nvCxnSpPr>
        <xdr:cNvPr id="76" name="直線コネクタ 75">
          <a:extLst>
            <a:ext uri="{FF2B5EF4-FFF2-40B4-BE49-F238E27FC236}">
              <a16:creationId xmlns:a16="http://schemas.microsoft.com/office/drawing/2014/main" id="{8A80A12E-4902-4CEF-A693-DC5EBAF87452}"/>
            </a:ext>
          </a:extLst>
        </xdr:cNvPr>
        <xdr:cNvCxnSpPr/>
      </xdr:nvCxnSpPr>
      <xdr:spPr>
        <a:xfrm>
          <a:off x="2908300" y="644042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254</xdr:rowOff>
    </xdr:from>
    <xdr:to>
      <xdr:col>10</xdr:col>
      <xdr:colOff>165100</xdr:colOff>
      <xdr:row>37</xdr:row>
      <xdr:rowOff>101854</xdr:rowOff>
    </xdr:to>
    <xdr:sp macro="" textlink="">
      <xdr:nvSpPr>
        <xdr:cNvPr id="77" name="楕円 76">
          <a:extLst>
            <a:ext uri="{FF2B5EF4-FFF2-40B4-BE49-F238E27FC236}">
              <a16:creationId xmlns:a16="http://schemas.microsoft.com/office/drawing/2014/main" id="{4FA38F52-F617-4BB9-B5D4-CBDB5733FB11}"/>
            </a:ext>
          </a:extLst>
        </xdr:cNvPr>
        <xdr:cNvSpPr/>
      </xdr:nvSpPr>
      <xdr:spPr>
        <a:xfrm>
          <a:off x="1968500" y="63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51054</xdr:rowOff>
    </xdr:from>
    <xdr:to>
      <xdr:col>15</xdr:col>
      <xdr:colOff>50800</xdr:colOff>
      <xdr:row>37</xdr:row>
      <xdr:rowOff>96774</xdr:rowOff>
    </xdr:to>
    <xdr:cxnSp macro="">
      <xdr:nvCxnSpPr>
        <xdr:cNvPr id="78" name="直線コネクタ 77">
          <a:extLst>
            <a:ext uri="{FF2B5EF4-FFF2-40B4-BE49-F238E27FC236}">
              <a16:creationId xmlns:a16="http://schemas.microsoft.com/office/drawing/2014/main" id="{99F497F4-5BDE-43D1-AD53-0D1C0E93DA03}"/>
            </a:ext>
          </a:extLst>
        </xdr:cNvPr>
        <xdr:cNvCxnSpPr/>
      </xdr:nvCxnSpPr>
      <xdr:spPr>
        <a:xfrm>
          <a:off x="2019300" y="63947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125984</xdr:rowOff>
    </xdr:from>
    <xdr:to>
      <xdr:col>6</xdr:col>
      <xdr:colOff>38100</xdr:colOff>
      <xdr:row>37</xdr:row>
      <xdr:rowOff>56134</xdr:rowOff>
    </xdr:to>
    <xdr:sp macro="" textlink="">
      <xdr:nvSpPr>
        <xdr:cNvPr id="79" name="楕円 78">
          <a:extLst>
            <a:ext uri="{FF2B5EF4-FFF2-40B4-BE49-F238E27FC236}">
              <a16:creationId xmlns:a16="http://schemas.microsoft.com/office/drawing/2014/main" id="{47CDC011-A770-4ED5-A9E6-99B33396F3D9}"/>
            </a:ext>
          </a:extLst>
        </xdr:cNvPr>
        <xdr:cNvSpPr/>
      </xdr:nvSpPr>
      <xdr:spPr>
        <a:xfrm>
          <a:off x="1079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5334</xdr:rowOff>
    </xdr:from>
    <xdr:to>
      <xdr:col>10</xdr:col>
      <xdr:colOff>114300</xdr:colOff>
      <xdr:row>37</xdr:row>
      <xdr:rowOff>51054</xdr:rowOff>
    </xdr:to>
    <xdr:cxnSp macro="">
      <xdr:nvCxnSpPr>
        <xdr:cNvPr id="80" name="直線コネクタ 79">
          <a:extLst>
            <a:ext uri="{FF2B5EF4-FFF2-40B4-BE49-F238E27FC236}">
              <a16:creationId xmlns:a16="http://schemas.microsoft.com/office/drawing/2014/main" id="{E460C93C-FBED-4BEC-A754-79A5C2C3C942}"/>
            </a:ext>
          </a:extLst>
        </xdr:cNvPr>
        <xdr:cNvCxnSpPr/>
      </xdr:nvCxnSpPr>
      <xdr:spPr>
        <a:xfrm>
          <a:off x="1130300" y="63489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0DC64E34-3DDE-4E98-B91E-D94494F349D2}"/>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F879F145-1F2D-4B63-BF2A-98C750BFD965}"/>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C8766710-8620-4CF5-8F84-F6794E80F545}"/>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5102CF4C-3627-4533-A603-C4BB488F5E59}"/>
            </a:ext>
          </a:extLst>
        </xdr:cNvPr>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168419</xdr:rowOff>
    </xdr:from>
    <xdr:ext cx="405111" cy="259045"/>
    <xdr:sp macro="" textlink="">
      <xdr:nvSpPr>
        <xdr:cNvPr id="85" name="n_1mainValue【道路】&#10;有形固定資産減価償却率">
          <a:extLst>
            <a:ext uri="{FF2B5EF4-FFF2-40B4-BE49-F238E27FC236}">
              <a16:creationId xmlns:a16="http://schemas.microsoft.com/office/drawing/2014/main" id="{673B4AF2-2843-4CA3-9B91-9306D0F682D2}"/>
            </a:ext>
          </a:extLst>
        </xdr:cNvPr>
        <xdr:cNvSpPr txBox="1"/>
      </xdr:nvSpPr>
      <xdr:spPr>
        <a:xfrm>
          <a:off x="3582044" y="651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138701</xdr:rowOff>
    </xdr:from>
    <xdr:ext cx="405111" cy="259045"/>
    <xdr:sp macro="" textlink="">
      <xdr:nvSpPr>
        <xdr:cNvPr id="86" name="n_2mainValue【道路】&#10;有形固定資産減価償却率">
          <a:extLst>
            <a:ext uri="{FF2B5EF4-FFF2-40B4-BE49-F238E27FC236}">
              <a16:creationId xmlns:a16="http://schemas.microsoft.com/office/drawing/2014/main" id="{FAA4713A-ECE2-4B7C-A36D-CD8979EA3D2A}"/>
            </a:ext>
          </a:extLst>
        </xdr:cNvPr>
        <xdr:cNvSpPr txBox="1"/>
      </xdr:nvSpPr>
      <xdr:spPr>
        <a:xfrm>
          <a:off x="27057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92981</xdr:rowOff>
    </xdr:from>
    <xdr:ext cx="405111" cy="259045"/>
    <xdr:sp macro="" textlink="">
      <xdr:nvSpPr>
        <xdr:cNvPr id="87" name="n_3mainValue【道路】&#10;有形固定資産減価償却率">
          <a:extLst>
            <a:ext uri="{FF2B5EF4-FFF2-40B4-BE49-F238E27FC236}">
              <a16:creationId xmlns:a16="http://schemas.microsoft.com/office/drawing/2014/main" id="{02DDE07E-0982-4875-818B-DFA1A0CC600D}"/>
            </a:ext>
          </a:extLst>
        </xdr:cNvPr>
        <xdr:cNvSpPr txBox="1"/>
      </xdr:nvSpPr>
      <xdr:spPr>
        <a:xfrm>
          <a:off x="1816744"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47261</xdr:rowOff>
    </xdr:from>
    <xdr:ext cx="405111" cy="259045"/>
    <xdr:sp macro="" textlink="">
      <xdr:nvSpPr>
        <xdr:cNvPr id="88" name="n_4mainValue【道路】&#10;有形固定資産減価償却率">
          <a:extLst>
            <a:ext uri="{FF2B5EF4-FFF2-40B4-BE49-F238E27FC236}">
              <a16:creationId xmlns:a16="http://schemas.microsoft.com/office/drawing/2014/main" id="{C3795E00-7EB4-46E2-80E3-BCD07C4496CB}"/>
            </a:ext>
          </a:extLst>
        </xdr:cNvPr>
        <xdr:cNvSpPr txBox="1"/>
      </xdr:nvSpPr>
      <xdr:spPr>
        <a:xfrm>
          <a:off x="927744" y="639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A9A8037-1B9A-40B4-A777-661675D7D5E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D41FA1B-54C7-4F17-8C08-C83E5141CF3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C177CE1-0364-4FD4-B1AD-84F3C7F834F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1EA8F9B-CDF8-473F-9919-4E8F17185A4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5A25D5B-2E45-49D2-87DE-426A7D31A80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D8FFF02-8C2B-4133-A1D8-5AFC961257F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B1B2409-D6B0-489E-9291-3F8D8239262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576D522-B3D4-42D0-A4D6-EFAFC738B18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0EBF7EB-DC43-43E6-8318-3AD4246B83F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2C907DA-5C6B-4F7B-BAF1-4246A342A1A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9D187DD-AAE7-43FF-B7F4-49D1BE5F99C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971D85F9-BF35-441E-8017-72B87CDDCD8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991C7D1E-3578-49B1-AE9C-864EFB21EDF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79E8993E-81EE-4AD9-97A0-36C42CF66C71}"/>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34BA1144-495F-481F-9BB9-004A5C717F9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D258394-BE1D-4F18-BD5B-1780A490CA2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8861A37-6FFD-4814-8308-09277DC4E46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60E2C65B-9138-4BB2-B4DB-126265FA43CF}"/>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CF7C3FF-2AB2-46AE-8A3B-1919C10FB2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EFB84D88-D671-4F15-9D6B-A842532EB8E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487D6BF-E40C-4426-9CAE-D93BA3A46E1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46CCE241-03C1-41D3-9C9D-883B9914266E}"/>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9AD56800-E9B9-424F-AA18-5639A956FA58}"/>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5DBAD13B-E5F5-4824-83A1-68ACB8C2229C}"/>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1E2BE883-32E9-4392-9FA0-F5181ACB018E}"/>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0410731F-0C83-4336-8852-FEEB959AB16F}"/>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AF2DF009-D776-4D3A-AB13-DF9FFCCAD3D8}"/>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1261B8D5-DE9A-4EF8-B49B-D8A5F2E408D3}"/>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A8B09285-F521-4D2C-96A6-A4C03C220F22}"/>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54CF4862-68C2-43C3-BD51-2D9FD6847D5B}"/>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9637509A-0617-461F-843B-579AEF0C8269}"/>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39FA23BB-2443-4A6A-A29F-3330F9AB9472}"/>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34FF138C-0D99-412A-ACBC-76109B15A82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E738BBB-2D9E-4A61-87C7-0908262742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2296FDF-D05F-4BFB-AD24-EB4F3F0C702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B262D2D-69B8-4380-86C1-7005C66EAB3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802B454-C84A-485D-82E9-38FEAA5B0BD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103993</xdr:rowOff>
    </xdr:from>
    <xdr:to>
      <xdr:col>55</xdr:col>
      <xdr:colOff>50800</xdr:colOff>
      <xdr:row>41</xdr:row>
      <xdr:rowOff>34143</xdr:rowOff>
    </xdr:to>
    <xdr:sp macro="" textlink="">
      <xdr:nvSpPr>
        <xdr:cNvPr id="126" name="楕円 125">
          <a:extLst>
            <a:ext uri="{FF2B5EF4-FFF2-40B4-BE49-F238E27FC236}">
              <a16:creationId xmlns:a16="http://schemas.microsoft.com/office/drawing/2014/main" id="{77460ACB-437B-475A-B73C-805E00565FC6}"/>
            </a:ext>
          </a:extLst>
        </xdr:cNvPr>
        <xdr:cNvSpPr/>
      </xdr:nvSpPr>
      <xdr:spPr>
        <a:xfrm>
          <a:off x="10426700" y="696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18920</xdr:rowOff>
    </xdr:from>
    <xdr:ext cx="469744" cy="259045"/>
    <xdr:sp macro="" textlink="">
      <xdr:nvSpPr>
        <xdr:cNvPr id="127" name="【道路】&#10;一人当たり延長該当値テキスト">
          <a:extLst>
            <a:ext uri="{FF2B5EF4-FFF2-40B4-BE49-F238E27FC236}">
              <a16:creationId xmlns:a16="http://schemas.microsoft.com/office/drawing/2014/main" id="{43310FCD-AB95-485A-AF8F-AB96810CE5E9}"/>
            </a:ext>
          </a:extLst>
        </xdr:cNvPr>
        <xdr:cNvSpPr txBox="1"/>
      </xdr:nvSpPr>
      <xdr:spPr>
        <a:xfrm>
          <a:off x="10515600" y="687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104450</xdr:rowOff>
    </xdr:from>
    <xdr:to>
      <xdr:col>50</xdr:col>
      <xdr:colOff>165100</xdr:colOff>
      <xdr:row>41</xdr:row>
      <xdr:rowOff>34600</xdr:rowOff>
    </xdr:to>
    <xdr:sp macro="" textlink="">
      <xdr:nvSpPr>
        <xdr:cNvPr id="128" name="楕円 127">
          <a:extLst>
            <a:ext uri="{FF2B5EF4-FFF2-40B4-BE49-F238E27FC236}">
              <a16:creationId xmlns:a16="http://schemas.microsoft.com/office/drawing/2014/main" id="{260013D2-90F3-468B-A8A5-BEC8314E3D73}"/>
            </a:ext>
          </a:extLst>
        </xdr:cNvPr>
        <xdr:cNvSpPr/>
      </xdr:nvSpPr>
      <xdr:spPr>
        <a:xfrm>
          <a:off x="9588500" y="696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154793</xdr:rowOff>
    </xdr:from>
    <xdr:to>
      <xdr:col>55</xdr:col>
      <xdr:colOff>0</xdr:colOff>
      <xdr:row>40</xdr:row>
      <xdr:rowOff>155250</xdr:rowOff>
    </xdr:to>
    <xdr:cxnSp macro="">
      <xdr:nvCxnSpPr>
        <xdr:cNvPr id="129" name="直線コネクタ 128">
          <a:extLst>
            <a:ext uri="{FF2B5EF4-FFF2-40B4-BE49-F238E27FC236}">
              <a16:creationId xmlns:a16="http://schemas.microsoft.com/office/drawing/2014/main" id="{0C69D3E0-3AE1-4AA4-B950-69B774DCBF64}"/>
            </a:ext>
          </a:extLst>
        </xdr:cNvPr>
        <xdr:cNvCxnSpPr/>
      </xdr:nvCxnSpPr>
      <xdr:spPr>
        <a:xfrm flipV="1">
          <a:off x="9639300" y="7012793"/>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105135</xdr:rowOff>
    </xdr:from>
    <xdr:to>
      <xdr:col>46</xdr:col>
      <xdr:colOff>38100</xdr:colOff>
      <xdr:row>41</xdr:row>
      <xdr:rowOff>35285</xdr:rowOff>
    </xdr:to>
    <xdr:sp macro="" textlink="">
      <xdr:nvSpPr>
        <xdr:cNvPr id="130" name="楕円 129">
          <a:extLst>
            <a:ext uri="{FF2B5EF4-FFF2-40B4-BE49-F238E27FC236}">
              <a16:creationId xmlns:a16="http://schemas.microsoft.com/office/drawing/2014/main" id="{5209D8A1-BDCA-4D6D-A22D-833BB3A59DEF}"/>
            </a:ext>
          </a:extLst>
        </xdr:cNvPr>
        <xdr:cNvSpPr/>
      </xdr:nvSpPr>
      <xdr:spPr>
        <a:xfrm>
          <a:off x="8699500" y="696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155250</xdr:rowOff>
    </xdr:from>
    <xdr:to>
      <xdr:col>50</xdr:col>
      <xdr:colOff>114300</xdr:colOff>
      <xdr:row>40</xdr:row>
      <xdr:rowOff>155935</xdr:rowOff>
    </xdr:to>
    <xdr:cxnSp macro="">
      <xdr:nvCxnSpPr>
        <xdr:cNvPr id="131" name="直線コネクタ 130">
          <a:extLst>
            <a:ext uri="{FF2B5EF4-FFF2-40B4-BE49-F238E27FC236}">
              <a16:creationId xmlns:a16="http://schemas.microsoft.com/office/drawing/2014/main" id="{10E80063-E5D8-45AC-A765-50AA129691EA}"/>
            </a:ext>
          </a:extLst>
        </xdr:cNvPr>
        <xdr:cNvCxnSpPr/>
      </xdr:nvCxnSpPr>
      <xdr:spPr>
        <a:xfrm flipV="1">
          <a:off x="8750300" y="7013250"/>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105821</xdr:rowOff>
    </xdr:from>
    <xdr:to>
      <xdr:col>41</xdr:col>
      <xdr:colOff>101600</xdr:colOff>
      <xdr:row>41</xdr:row>
      <xdr:rowOff>35971</xdr:rowOff>
    </xdr:to>
    <xdr:sp macro="" textlink="">
      <xdr:nvSpPr>
        <xdr:cNvPr id="132" name="楕円 131">
          <a:extLst>
            <a:ext uri="{FF2B5EF4-FFF2-40B4-BE49-F238E27FC236}">
              <a16:creationId xmlns:a16="http://schemas.microsoft.com/office/drawing/2014/main" id="{D3DA70C7-6326-4823-A388-CE82B5806411}"/>
            </a:ext>
          </a:extLst>
        </xdr:cNvPr>
        <xdr:cNvSpPr/>
      </xdr:nvSpPr>
      <xdr:spPr>
        <a:xfrm>
          <a:off x="7810500" y="696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155935</xdr:rowOff>
    </xdr:from>
    <xdr:to>
      <xdr:col>45</xdr:col>
      <xdr:colOff>177800</xdr:colOff>
      <xdr:row>40</xdr:row>
      <xdr:rowOff>156621</xdr:rowOff>
    </xdr:to>
    <xdr:cxnSp macro="">
      <xdr:nvCxnSpPr>
        <xdr:cNvPr id="133" name="直線コネクタ 132">
          <a:extLst>
            <a:ext uri="{FF2B5EF4-FFF2-40B4-BE49-F238E27FC236}">
              <a16:creationId xmlns:a16="http://schemas.microsoft.com/office/drawing/2014/main" id="{B88500F1-48D4-43E7-B610-263BED974F17}"/>
            </a:ext>
          </a:extLst>
        </xdr:cNvPr>
        <xdr:cNvCxnSpPr/>
      </xdr:nvCxnSpPr>
      <xdr:spPr>
        <a:xfrm flipV="1">
          <a:off x="7861300" y="7013935"/>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106325</xdr:rowOff>
    </xdr:from>
    <xdr:to>
      <xdr:col>36</xdr:col>
      <xdr:colOff>165100</xdr:colOff>
      <xdr:row>41</xdr:row>
      <xdr:rowOff>36475</xdr:rowOff>
    </xdr:to>
    <xdr:sp macro="" textlink="">
      <xdr:nvSpPr>
        <xdr:cNvPr id="134" name="楕円 133">
          <a:extLst>
            <a:ext uri="{FF2B5EF4-FFF2-40B4-BE49-F238E27FC236}">
              <a16:creationId xmlns:a16="http://schemas.microsoft.com/office/drawing/2014/main" id="{FF17B791-22DD-4D18-8F2A-A8F8778C2DA3}"/>
            </a:ext>
          </a:extLst>
        </xdr:cNvPr>
        <xdr:cNvSpPr/>
      </xdr:nvSpPr>
      <xdr:spPr>
        <a:xfrm>
          <a:off x="6921500" y="69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156621</xdr:rowOff>
    </xdr:from>
    <xdr:to>
      <xdr:col>41</xdr:col>
      <xdr:colOff>50800</xdr:colOff>
      <xdr:row>40</xdr:row>
      <xdr:rowOff>157125</xdr:rowOff>
    </xdr:to>
    <xdr:cxnSp macro="">
      <xdr:nvCxnSpPr>
        <xdr:cNvPr id="135" name="直線コネクタ 134">
          <a:extLst>
            <a:ext uri="{FF2B5EF4-FFF2-40B4-BE49-F238E27FC236}">
              <a16:creationId xmlns:a16="http://schemas.microsoft.com/office/drawing/2014/main" id="{98710162-6B69-44E0-AE83-89C30D347AE7}"/>
            </a:ext>
          </a:extLst>
        </xdr:cNvPr>
        <xdr:cNvCxnSpPr/>
      </xdr:nvCxnSpPr>
      <xdr:spPr>
        <a:xfrm flipV="1">
          <a:off x="6972300" y="7014621"/>
          <a:ext cx="889000" cy="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FC01ED67-E236-4504-B95C-6750AD373923}"/>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8ADEBFEA-3F84-489C-91F5-517319312665}"/>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745619A2-FD34-4680-9101-1684F05BC358}"/>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C89196E2-3CED-493C-894F-AE858C7A38CB}"/>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25727</xdr:rowOff>
    </xdr:from>
    <xdr:ext cx="469744" cy="259045"/>
    <xdr:sp macro="" textlink="">
      <xdr:nvSpPr>
        <xdr:cNvPr id="140" name="n_1mainValue【道路】&#10;一人当たり延長">
          <a:extLst>
            <a:ext uri="{FF2B5EF4-FFF2-40B4-BE49-F238E27FC236}">
              <a16:creationId xmlns:a16="http://schemas.microsoft.com/office/drawing/2014/main" id="{FB781253-2600-4EE9-9006-7B3C0E97C58D}"/>
            </a:ext>
          </a:extLst>
        </xdr:cNvPr>
        <xdr:cNvSpPr txBox="1"/>
      </xdr:nvSpPr>
      <xdr:spPr>
        <a:xfrm>
          <a:off x="9391727" y="705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26412</xdr:rowOff>
    </xdr:from>
    <xdr:ext cx="469744" cy="259045"/>
    <xdr:sp macro="" textlink="">
      <xdr:nvSpPr>
        <xdr:cNvPr id="141" name="n_2mainValue【道路】&#10;一人当たり延長">
          <a:extLst>
            <a:ext uri="{FF2B5EF4-FFF2-40B4-BE49-F238E27FC236}">
              <a16:creationId xmlns:a16="http://schemas.microsoft.com/office/drawing/2014/main" id="{6FD90884-9966-49E0-8A4F-B4D9DB721EA8}"/>
            </a:ext>
          </a:extLst>
        </xdr:cNvPr>
        <xdr:cNvSpPr txBox="1"/>
      </xdr:nvSpPr>
      <xdr:spPr>
        <a:xfrm>
          <a:off x="8515427" y="705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27098</xdr:rowOff>
    </xdr:from>
    <xdr:ext cx="469744" cy="259045"/>
    <xdr:sp macro="" textlink="">
      <xdr:nvSpPr>
        <xdr:cNvPr id="142" name="n_3mainValue【道路】&#10;一人当たり延長">
          <a:extLst>
            <a:ext uri="{FF2B5EF4-FFF2-40B4-BE49-F238E27FC236}">
              <a16:creationId xmlns:a16="http://schemas.microsoft.com/office/drawing/2014/main" id="{BD9F937E-0314-4FD4-BF27-F41CA3579396}"/>
            </a:ext>
          </a:extLst>
        </xdr:cNvPr>
        <xdr:cNvSpPr txBox="1"/>
      </xdr:nvSpPr>
      <xdr:spPr>
        <a:xfrm>
          <a:off x="7626427" y="7056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27602</xdr:rowOff>
    </xdr:from>
    <xdr:ext cx="469744" cy="259045"/>
    <xdr:sp macro="" textlink="">
      <xdr:nvSpPr>
        <xdr:cNvPr id="143" name="n_4mainValue【道路】&#10;一人当たり延長">
          <a:extLst>
            <a:ext uri="{FF2B5EF4-FFF2-40B4-BE49-F238E27FC236}">
              <a16:creationId xmlns:a16="http://schemas.microsoft.com/office/drawing/2014/main" id="{AD1EA637-E021-4777-A97A-F504455BFC0D}"/>
            </a:ext>
          </a:extLst>
        </xdr:cNvPr>
        <xdr:cNvSpPr txBox="1"/>
      </xdr:nvSpPr>
      <xdr:spPr>
        <a:xfrm>
          <a:off x="6737427" y="705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29202E1-25C4-4B33-8BD4-F9560D298D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6782C7D-D483-4C76-B7C8-26233AA419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FF4DF0DD-8BA4-4625-8A56-25729830C9C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458804D-33D3-4181-AB19-ED7092B03D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5058DF81-B1CE-4C84-8A17-CDC818201C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52686DF3-7E26-41F0-B332-DAE6A60B7F7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8A8D4AEA-EF2A-4743-9826-A25D7F4CA7A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63977CD9-679E-4C65-A36C-7890012F558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81A2B751-8CCC-48E3-85A1-548EE3D443B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6E29E7CD-7EE5-4390-81A5-82E44352F1C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1EA5D5C8-D047-49A1-9C18-5A7F71D126E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BB760C5A-E08E-4C69-AF88-4F2F2920D49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9D207DD6-F518-4F85-9C4A-3ADC746D602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0AB5A5A7-64EE-4C35-BB5C-28AE768015E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04819F8F-E290-4086-A571-06BEFB303BF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333868B3-F8AB-4523-99BA-9C9DCB278D2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E2F04970-2FBE-4353-83DF-080626BB64D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ADE4F7D2-10C4-41C5-86E7-0D0528D9689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3DADCB4C-E413-4CF9-9177-79C241738C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F8AAB4CF-7802-452C-896B-C3C38687769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65C036DE-60E3-4A28-A550-7761800BAFD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0FF71669-C670-44BC-B714-DB6D6DCBD0E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630A85F0-840A-4102-AAF0-D91AD3E4422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7310719-80ED-46F4-9984-526DFB89185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91EBE40-D959-45F9-B538-C4EA7010455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C71A0FCB-636E-4165-A60B-D5F7A09BF7DC}"/>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3AE0471A-7F5F-4E02-A4D0-249E44DA0B93}"/>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CABC0571-592E-4CEF-B1F6-A130327ED342}"/>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93091C70-59A9-4DDE-88B8-8D6B0B7C1FD5}"/>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6905E6FA-11AF-4880-A101-0AB55D7B9400}"/>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1E3B85DE-0C53-49D1-AC70-6C62B48397F3}"/>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5F9EBEA0-E997-4204-9A6D-641DEE1FACE5}"/>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5A24F649-E107-4F1D-A645-8D4D3BE0700E}"/>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368642B0-0A9B-4954-A684-0F6108B5C124}"/>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CE113AA9-ED51-4278-9D49-BE58456B1DAF}"/>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6716EC8C-31EF-4ADE-A6E6-D4D1F1D86093}"/>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9EF33CB-C390-49C8-A6E1-7071C53B516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59BB15D-EDF1-42F2-BA03-93B25F67CE4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3BE8B6D-3AED-4001-B951-40DEF0CC8F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95F84C1-64A8-46E5-99AE-F34A5CEB515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374BAD5-E65C-4AA5-929D-1DB2C4A32DE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5" name="楕円 184">
          <a:extLst>
            <a:ext uri="{FF2B5EF4-FFF2-40B4-BE49-F238E27FC236}">
              <a16:creationId xmlns:a16="http://schemas.microsoft.com/office/drawing/2014/main" id="{1B7F8B05-B793-4773-8927-AC9E5EF98B11}"/>
            </a:ext>
          </a:extLst>
        </xdr:cNvPr>
        <xdr:cNvSpPr/>
      </xdr:nvSpPr>
      <xdr:spPr>
        <a:xfrm>
          <a:off x="45847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37392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6372D2E-9CBC-4D7E-8488-6AEDEAE97316}"/>
            </a:ext>
          </a:extLst>
        </xdr:cNvPr>
        <xdr:cNvSpPr txBox="1"/>
      </xdr:nvSpPr>
      <xdr:spPr>
        <a:xfrm>
          <a:off x="4673600" y="1032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159838</xdr:rowOff>
    </xdr:from>
    <xdr:to>
      <xdr:col>20</xdr:col>
      <xdr:colOff>38100</xdr:colOff>
      <xdr:row>61</xdr:row>
      <xdr:rowOff>89988</xdr:rowOff>
    </xdr:to>
    <xdr:sp macro="" textlink="">
      <xdr:nvSpPr>
        <xdr:cNvPr id="187" name="楕円 186">
          <a:extLst>
            <a:ext uri="{FF2B5EF4-FFF2-40B4-BE49-F238E27FC236}">
              <a16:creationId xmlns:a16="http://schemas.microsoft.com/office/drawing/2014/main" id="{897E23E7-EB87-4C0E-B867-0523665E0A68}"/>
            </a:ext>
          </a:extLst>
        </xdr:cNvPr>
        <xdr:cNvSpPr/>
      </xdr:nvSpPr>
      <xdr:spPr>
        <a:xfrm>
          <a:off x="3746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39188</xdr:rowOff>
    </xdr:from>
    <xdr:to>
      <xdr:col>24</xdr:col>
      <xdr:colOff>63500</xdr:colOff>
      <xdr:row>61</xdr:row>
      <xdr:rowOff>65315</xdr:rowOff>
    </xdr:to>
    <xdr:cxnSp macro="">
      <xdr:nvCxnSpPr>
        <xdr:cNvPr id="188" name="直線コネクタ 187">
          <a:extLst>
            <a:ext uri="{FF2B5EF4-FFF2-40B4-BE49-F238E27FC236}">
              <a16:creationId xmlns:a16="http://schemas.microsoft.com/office/drawing/2014/main" id="{5886473E-CF85-455E-87EF-DE3E6F58517C}"/>
            </a:ext>
          </a:extLst>
        </xdr:cNvPr>
        <xdr:cNvCxnSpPr/>
      </xdr:nvCxnSpPr>
      <xdr:spPr>
        <a:xfrm>
          <a:off x="3797300" y="10497638"/>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133713</xdr:rowOff>
    </xdr:from>
    <xdr:to>
      <xdr:col>15</xdr:col>
      <xdr:colOff>101600</xdr:colOff>
      <xdr:row>61</xdr:row>
      <xdr:rowOff>63863</xdr:rowOff>
    </xdr:to>
    <xdr:sp macro="" textlink="">
      <xdr:nvSpPr>
        <xdr:cNvPr id="189" name="楕円 188">
          <a:extLst>
            <a:ext uri="{FF2B5EF4-FFF2-40B4-BE49-F238E27FC236}">
              <a16:creationId xmlns:a16="http://schemas.microsoft.com/office/drawing/2014/main" id="{C45D0678-67C7-4580-BEB4-10EBE7D68A70}"/>
            </a:ext>
          </a:extLst>
        </xdr:cNvPr>
        <xdr:cNvSpPr/>
      </xdr:nvSpPr>
      <xdr:spPr>
        <a:xfrm>
          <a:off x="2857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13063</xdr:rowOff>
    </xdr:from>
    <xdr:to>
      <xdr:col>19</xdr:col>
      <xdr:colOff>177800</xdr:colOff>
      <xdr:row>61</xdr:row>
      <xdr:rowOff>39188</xdr:rowOff>
    </xdr:to>
    <xdr:cxnSp macro="">
      <xdr:nvCxnSpPr>
        <xdr:cNvPr id="190" name="直線コネクタ 189">
          <a:extLst>
            <a:ext uri="{FF2B5EF4-FFF2-40B4-BE49-F238E27FC236}">
              <a16:creationId xmlns:a16="http://schemas.microsoft.com/office/drawing/2014/main" id="{9F6BAB46-3C68-429B-9401-175917F9EC13}"/>
            </a:ext>
          </a:extLst>
        </xdr:cNvPr>
        <xdr:cNvCxnSpPr/>
      </xdr:nvCxnSpPr>
      <xdr:spPr>
        <a:xfrm>
          <a:off x="2908300" y="1047151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91" name="楕円 190">
          <a:extLst>
            <a:ext uri="{FF2B5EF4-FFF2-40B4-BE49-F238E27FC236}">
              <a16:creationId xmlns:a16="http://schemas.microsoft.com/office/drawing/2014/main" id="{8F066F93-5C73-4C96-BE6A-51863C7199AF}"/>
            </a:ext>
          </a:extLst>
        </xdr:cNvPr>
        <xdr:cNvSpPr/>
      </xdr:nvSpPr>
      <xdr:spPr>
        <a:xfrm>
          <a:off x="1968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161653</xdr:rowOff>
    </xdr:from>
    <xdr:to>
      <xdr:col>15</xdr:col>
      <xdr:colOff>50800</xdr:colOff>
      <xdr:row>61</xdr:row>
      <xdr:rowOff>13063</xdr:rowOff>
    </xdr:to>
    <xdr:cxnSp macro="">
      <xdr:nvCxnSpPr>
        <xdr:cNvPr id="192" name="直線コネクタ 191">
          <a:extLst>
            <a:ext uri="{FF2B5EF4-FFF2-40B4-BE49-F238E27FC236}">
              <a16:creationId xmlns:a16="http://schemas.microsoft.com/office/drawing/2014/main" id="{15D16EF1-3432-44D7-844C-45E6BA753AA6}"/>
            </a:ext>
          </a:extLst>
        </xdr:cNvPr>
        <xdr:cNvCxnSpPr/>
      </xdr:nvCxnSpPr>
      <xdr:spPr>
        <a:xfrm>
          <a:off x="2019300" y="1044865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193" name="楕円 192">
          <a:extLst>
            <a:ext uri="{FF2B5EF4-FFF2-40B4-BE49-F238E27FC236}">
              <a16:creationId xmlns:a16="http://schemas.microsoft.com/office/drawing/2014/main" id="{A3FE99BA-BF4B-4C48-B171-4BF8CA45EEA2}"/>
            </a:ext>
          </a:extLst>
        </xdr:cNvPr>
        <xdr:cNvSpPr/>
      </xdr:nvSpPr>
      <xdr:spPr>
        <a:xfrm>
          <a:off x="1079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148590</xdr:rowOff>
    </xdr:from>
    <xdr:to>
      <xdr:col>10</xdr:col>
      <xdr:colOff>114300</xdr:colOff>
      <xdr:row>60</xdr:row>
      <xdr:rowOff>161653</xdr:rowOff>
    </xdr:to>
    <xdr:cxnSp macro="">
      <xdr:nvCxnSpPr>
        <xdr:cNvPr id="194" name="直線コネクタ 193">
          <a:extLst>
            <a:ext uri="{FF2B5EF4-FFF2-40B4-BE49-F238E27FC236}">
              <a16:creationId xmlns:a16="http://schemas.microsoft.com/office/drawing/2014/main" id="{607E532F-9523-4BD4-8CA7-0DB41A5EF032}"/>
            </a:ext>
          </a:extLst>
        </xdr:cNvPr>
        <xdr:cNvCxnSpPr/>
      </xdr:nvCxnSpPr>
      <xdr:spPr>
        <a:xfrm>
          <a:off x="1130300" y="1043559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FAA6EB29-9BE2-4BC6-8ADF-89BA1E6D0B6A}"/>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9DF88BE3-1789-4F63-B0F4-2301D6B9173A}"/>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D3FAAFC-0532-4A6A-8985-DDC0B9643FA4}"/>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DF4DFB5-798E-40EF-895B-6E7CBBB26760}"/>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106515</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616E84C4-8205-47F3-B8FB-A6A9CD1AE26A}"/>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80390</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4B5BBC53-AE11-4644-8951-B6820DF239CF}"/>
            </a:ext>
          </a:extLst>
        </xdr:cNvPr>
        <xdr:cNvSpPr txBox="1"/>
      </xdr:nvSpPr>
      <xdr:spPr>
        <a:xfrm>
          <a:off x="2705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AD38FE3D-5CF6-4F6A-B941-2DFE661FA04E}"/>
            </a:ext>
          </a:extLst>
        </xdr:cNvPr>
        <xdr:cNvSpPr txBox="1"/>
      </xdr:nvSpPr>
      <xdr:spPr>
        <a:xfrm>
          <a:off x="1816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0D6A95A-EEAD-463F-8E4B-7D983AD3E0F5}"/>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3423968-6EEE-45B4-93CF-1C2F875417D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4C12808F-1C70-4A71-A632-56D54DEAC9F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8413682-70AC-4418-8196-3080193847F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AFD0883-24E7-4F7B-9DFD-2269670F98F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2D711F1A-08F2-4BF4-BD13-B31A00B60E5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BF12982D-256B-47AE-8DEB-3E1BB0D566C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A13227B-6893-45BA-BA0D-914DB46B663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C66C0C5-01D1-46DA-ABDB-F25F86D6C5D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631E83C9-FA79-4F40-AACD-C4DB4308F5E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A495869-319C-4369-9EB9-C1CC200328D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851C0267-04C5-4A09-915E-ADF024795E0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AE1B829A-6664-41AF-ACE8-75CC7E1D1DB3}"/>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26722FD8-24C6-4AE2-8FF9-221FC2BFDE7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A2312580-8053-4B68-A511-7EB1119792A8}"/>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8F44B856-5AD7-4DAE-ACFF-2C4B469F9F59}"/>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76740C91-EFD3-4553-A86B-C80C4B2BEBD5}"/>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618862EE-BCD2-4714-B37F-4915A4CB7DC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93141E4B-83A9-44FF-84D4-92C062F718B6}"/>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EC4CA694-7AC4-4174-B712-77268A6960B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0AC68EDD-8399-469C-A83B-F3C90025AC7A}"/>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09BD241C-EAE2-45DF-A7A8-92F00A5734D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B9C37CEE-B925-42B0-A212-4475EEFCA29D}"/>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B5DD2579-710C-4AB1-9CDD-9364B86B23BE}"/>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F6E98897-A932-477C-9359-E136640217F4}"/>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4AA257A3-8683-4389-8F29-F2E26DEE44CD}"/>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2B103130-F325-4984-AEB4-445C94D3E775}"/>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4B415F3E-E027-4CF1-9A92-2BAE9C549167}"/>
            </a:ext>
          </a:extLst>
        </xdr:cNvPr>
        <xdr:cNvSpPr txBox="1"/>
      </xdr:nvSpPr>
      <xdr:spPr>
        <a:xfrm>
          <a:off x="10515600" y="10397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9FABB7AE-D290-4E4F-9AA8-15C503B67868}"/>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50A544FD-0428-4FE6-86AF-6DFFE90ADB4C}"/>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0788C067-274F-4730-8638-F33DAE8C8E34}"/>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D29EA306-74B0-40B6-8219-B7974135EA0E}"/>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198F263C-F8B9-486E-B3D9-5E85D7D8ADBA}"/>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ABBB6CD9-2E98-4929-9D75-0E5E2E08A9D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FF82CB3-279D-49F2-9889-6731D78A999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18C6B70-F567-4370-A324-82E0B1ABEB3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7B73DC8-749B-471F-BBCE-6CD4FC86642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F684687-CE42-40E4-84AD-257B5E458FD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130814</xdr:rowOff>
    </xdr:from>
    <xdr:to>
      <xdr:col>55</xdr:col>
      <xdr:colOff>50800</xdr:colOff>
      <xdr:row>62</xdr:row>
      <xdr:rowOff>60964</xdr:rowOff>
    </xdr:to>
    <xdr:sp macro="" textlink="">
      <xdr:nvSpPr>
        <xdr:cNvPr id="240" name="楕円 239">
          <a:extLst>
            <a:ext uri="{FF2B5EF4-FFF2-40B4-BE49-F238E27FC236}">
              <a16:creationId xmlns:a16="http://schemas.microsoft.com/office/drawing/2014/main" id="{A2E39C4B-7916-4CA7-9367-AA3F163620C7}"/>
            </a:ext>
          </a:extLst>
        </xdr:cNvPr>
        <xdr:cNvSpPr/>
      </xdr:nvSpPr>
      <xdr:spPr>
        <a:xfrm>
          <a:off x="10426700" y="1058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109241</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44BEA61E-99A5-42DC-A4A9-B68855D22CCE}"/>
            </a:ext>
          </a:extLst>
        </xdr:cNvPr>
        <xdr:cNvSpPr txBox="1"/>
      </xdr:nvSpPr>
      <xdr:spPr>
        <a:xfrm>
          <a:off x="10515600" y="1056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131500</xdr:rowOff>
    </xdr:from>
    <xdr:to>
      <xdr:col>50</xdr:col>
      <xdr:colOff>165100</xdr:colOff>
      <xdr:row>62</xdr:row>
      <xdr:rowOff>61650</xdr:rowOff>
    </xdr:to>
    <xdr:sp macro="" textlink="">
      <xdr:nvSpPr>
        <xdr:cNvPr id="242" name="楕円 241">
          <a:extLst>
            <a:ext uri="{FF2B5EF4-FFF2-40B4-BE49-F238E27FC236}">
              <a16:creationId xmlns:a16="http://schemas.microsoft.com/office/drawing/2014/main" id="{E58098CF-17ED-4133-A1BC-2BAEB5C3C49D}"/>
            </a:ext>
          </a:extLst>
        </xdr:cNvPr>
        <xdr:cNvSpPr/>
      </xdr:nvSpPr>
      <xdr:spPr>
        <a:xfrm>
          <a:off x="9588500" y="1058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10164</xdr:rowOff>
    </xdr:from>
    <xdr:to>
      <xdr:col>55</xdr:col>
      <xdr:colOff>0</xdr:colOff>
      <xdr:row>62</xdr:row>
      <xdr:rowOff>10850</xdr:rowOff>
    </xdr:to>
    <xdr:cxnSp macro="">
      <xdr:nvCxnSpPr>
        <xdr:cNvPr id="243" name="直線コネクタ 242">
          <a:extLst>
            <a:ext uri="{FF2B5EF4-FFF2-40B4-BE49-F238E27FC236}">
              <a16:creationId xmlns:a16="http://schemas.microsoft.com/office/drawing/2014/main" id="{29D44204-9B04-4999-A4D7-B24D16C468C6}"/>
            </a:ext>
          </a:extLst>
        </xdr:cNvPr>
        <xdr:cNvCxnSpPr/>
      </xdr:nvCxnSpPr>
      <xdr:spPr>
        <a:xfrm flipV="1">
          <a:off x="9639300" y="10640064"/>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132985</xdr:rowOff>
    </xdr:from>
    <xdr:to>
      <xdr:col>46</xdr:col>
      <xdr:colOff>38100</xdr:colOff>
      <xdr:row>62</xdr:row>
      <xdr:rowOff>63135</xdr:rowOff>
    </xdr:to>
    <xdr:sp macro="" textlink="">
      <xdr:nvSpPr>
        <xdr:cNvPr id="244" name="楕円 243">
          <a:extLst>
            <a:ext uri="{FF2B5EF4-FFF2-40B4-BE49-F238E27FC236}">
              <a16:creationId xmlns:a16="http://schemas.microsoft.com/office/drawing/2014/main" id="{5A15D898-E1A7-4624-A161-ACBA1F4A828E}"/>
            </a:ext>
          </a:extLst>
        </xdr:cNvPr>
        <xdr:cNvSpPr/>
      </xdr:nvSpPr>
      <xdr:spPr>
        <a:xfrm>
          <a:off x="8699500" y="1059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10850</xdr:rowOff>
    </xdr:from>
    <xdr:to>
      <xdr:col>50</xdr:col>
      <xdr:colOff>114300</xdr:colOff>
      <xdr:row>62</xdr:row>
      <xdr:rowOff>12335</xdr:rowOff>
    </xdr:to>
    <xdr:cxnSp macro="">
      <xdr:nvCxnSpPr>
        <xdr:cNvPr id="245" name="直線コネクタ 244">
          <a:extLst>
            <a:ext uri="{FF2B5EF4-FFF2-40B4-BE49-F238E27FC236}">
              <a16:creationId xmlns:a16="http://schemas.microsoft.com/office/drawing/2014/main" id="{67412E79-B5C1-4DA0-B56D-9C96BE6F6112}"/>
            </a:ext>
          </a:extLst>
        </xdr:cNvPr>
        <xdr:cNvCxnSpPr/>
      </xdr:nvCxnSpPr>
      <xdr:spPr>
        <a:xfrm flipV="1">
          <a:off x="8750300" y="10640750"/>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136163</xdr:rowOff>
    </xdr:from>
    <xdr:to>
      <xdr:col>41</xdr:col>
      <xdr:colOff>101600</xdr:colOff>
      <xdr:row>62</xdr:row>
      <xdr:rowOff>66313</xdr:rowOff>
    </xdr:to>
    <xdr:sp macro="" textlink="">
      <xdr:nvSpPr>
        <xdr:cNvPr id="246" name="楕円 245">
          <a:extLst>
            <a:ext uri="{FF2B5EF4-FFF2-40B4-BE49-F238E27FC236}">
              <a16:creationId xmlns:a16="http://schemas.microsoft.com/office/drawing/2014/main" id="{95373281-8914-4448-B042-8D8BA7D5F572}"/>
            </a:ext>
          </a:extLst>
        </xdr:cNvPr>
        <xdr:cNvSpPr/>
      </xdr:nvSpPr>
      <xdr:spPr>
        <a:xfrm>
          <a:off x="7810500" y="1059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12335</xdr:rowOff>
    </xdr:from>
    <xdr:to>
      <xdr:col>45</xdr:col>
      <xdr:colOff>177800</xdr:colOff>
      <xdr:row>62</xdr:row>
      <xdr:rowOff>15513</xdr:rowOff>
    </xdr:to>
    <xdr:cxnSp macro="">
      <xdr:nvCxnSpPr>
        <xdr:cNvPr id="247" name="直線コネクタ 246">
          <a:extLst>
            <a:ext uri="{FF2B5EF4-FFF2-40B4-BE49-F238E27FC236}">
              <a16:creationId xmlns:a16="http://schemas.microsoft.com/office/drawing/2014/main" id="{CC1D5282-4959-47D0-92FE-93DFAEAA76DC}"/>
            </a:ext>
          </a:extLst>
        </xdr:cNvPr>
        <xdr:cNvCxnSpPr/>
      </xdr:nvCxnSpPr>
      <xdr:spPr>
        <a:xfrm flipV="1">
          <a:off x="7861300" y="10642235"/>
          <a:ext cx="889000" cy="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141480</xdr:rowOff>
    </xdr:from>
    <xdr:to>
      <xdr:col>36</xdr:col>
      <xdr:colOff>165100</xdr:colOff>
      <xdr:row>62</xdr:row>
      <xdr:rowOff>71630</xdr:rowOff>
    </xdr:to>
    <xdr:sp macro="" textlink="">
      <xdr:nvSpPr>
        <xdr:cNvPr id="248" name="楕円 247">
          <a:extLst>
            <a:ext uri="{FF2B5EF4-FFF2-40B4-BE49-F238E27FC236}">
              <a16:creationId xmlns:a16="http://schemas.microsoft.com/office/drawing/2014/main" id="{D0DA82A9-7D8F-4089-B76C-89AE45444A12}"/>
            </a:ext>
          </a:extLst>
        </xdr:cNvPr>
        <xdr:cNvSpPr/>
      </xdr:nvSpPr>
      <xdr:spPr>
        <a:xfrm>
          <a:off x="6921500" y="10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15513</xdr:rowOff>
    </xdr:from>
    <xdr:to>
      <xdr:col>41</xdr:col>
      <xdr:colOff>50800</xdr:colOff>
      <xdr:row>62</xdr:row>
      <xdr:rowOff>20830</xdr:rowOff>
    </xdr:to>
    <xdr:cxnSp macro="">
      <xdr:nvCxnSpPr>
        <xdr:cNvPr id="249" name="直線コネクタ 248">
          <a:extLst>
            <a:ext uri="{FF2B5EF4-FFF2-40B4-BE49-F238E27FC236}">
              <a16:creationId xmlns:a16="http://schemas.microsoft.com/office/drawing/2014/main" id="{D0CDF9CF-3F9C-4C2A-AAD9-0ED0C8C197A1}"/>
            </a:ext>
          </a:extLst>
        </xdr:cNvPr>
        <xdr:cNvCxnSpPr/>
      </xdr:nvCxnSpPr>
      <xdr:spPr>
        <a:xfrm flipV="1">
          <a:off x="6972300" y="10645413"/>
          <a:ext cx="889000" cy="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639E9D39-3D35-489D-862B-B8C58BB7B3AD}"/>
            </a:ext>
          </a:extLst>
        </xdr:cNvPr>
        <xdr:cNvSpPr txBox="1"/>
      </xdr:nvSpPr>
      <xdr:spPr>
        <a:xfrm>
          <a:off x="9359411" y="1031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4934E353-BF6C-41F8-826F-92B43444A2EF}"/>
            </a:ext>
          </a:extLst>
        </xdr:cNvPr>
        <xdr:cNvSpPr txBox="1"/>
      </xdr:nvSpPr>
      <xdr:spPr>
        <a:xfrm>
          <a:off x="8483111" y="1032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F02BEA8B-2005-4DA8-ABF2-1622131905C9}"/>
            </a:ext>
          </a:extLst>
        </xdr:cNvPr>
        <xdr:cNvSpPr txBox="1"/>
      </xdr:nvSpPr>
      <xdr:spPr>
        <a:xfrm>
          <a:off x="7594111" y="103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249335B1-D8AD-42FF-9AB6-B171779890B2}"/>
            </a:ext>
          </a:extLst>
        </xdr:cNvPr>
        <xdr:cNvSpPr txBox="1"/>
      </xdr:nvSpPr>
      <xdr:spPr>
        <a:xfrm>
          <a:off x="6705111" y="1032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52777</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5117504D-2436-44CE-9270-55EC1757D47E}"/>
            </a:ext>
          </a:extLst>
        </xdr:cNvPr>
        <xdr:cNvSpPr txBox="1"/>
      </xdr:nvSpPr>
      <xdr:spPr>
        <a:xfrm>
          <a:off x="9359411" y="1068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54262</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76860C5E-DC79-4266-B78E-90FB89C55E8D}"/>
            </a:ext>
          </a:extLst>
        </xdr:cNvPr>
        <xdr:cNvSpPr txBox="1"/>
      </xdr:nvSpPr>
      <xdr:spPr>
        <a:xfrm>
          <a:off x="8483111" y="1068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57440</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B6B9C092-8237-4AAF-BE8C-6B7177F05EF5}"/>
            </a:ext>
          </a:extLst>
        </xdr:cNvPr>
        <xdr:cNvSpPr txBox="1"/>
      </xdr:nvSpPr>
      <xdr:spPr>
        <a:xfrm>
          <a:off x="7594111" y="106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62757</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BD40B776-7001-43BC-B39D-1863A450AC9E}"/>
            </a:ext>
          </a:extLst>
        </xdr:cNvPr>
        <xdr:cNvSpPr txBox="1"/>
      </xdr:nvSpPr>
      <xdr:spPr>
        <a:xfrm>
          <a:off x="6705111" y="106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A965CB19-241C-4FAE-B46C-67B062EE970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FBC4D887-0EB5-48E8-B477-995BEFBBCC1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D74862F1-FEE7-473E-A50F-3914CA70E67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93F96DA3-16B2-48FC-8809-B7EA103700C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CE92E8EF-71AB-4042-A4C4-59FC7E60940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63121775-59AE-4C79-81EB-8FF320A310C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CE2192F3-3D5E-43C3-AD15-B09EDE85352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5E301406-3DAD-4C35-9860-75BFDD0E4C2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C7ADE0CF-A6A7-45A0-B86F-E860044E672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513C9E8B-65AF-43B1-8A28-723D2E4C2CB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AD4215DC-07A9-4C6B-A9C4-623CD4BF017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B2775B9E-9897-4136-A468-3E82EC79D8A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BF815DA3-DF67-46D5-B41E-98525CA7C99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B1AEBA7B-A04C-4171-99CA-E8F1703B706A}"/>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90BE4404-7C3C-49B2-8A26-25A6DD5A440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7B3D7CA8-A694-4BEA-921A-035F02AAAE0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3401585-87DB-463A-B059-02477319281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D5A82729-DC48-4C83-B98F-1D5F4CEB689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E4AB6BA1-D313-4B61-9EE4-289DB1B9C3C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33BADE2C-AA29-4ADF-B82C-93C9FCC6EA0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D6CB7657-3EC1-4306-B819-4324877F50EF}"/>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9B46E3DA-90D6-4D8A-B0F3-48E1388EF9F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9ABBF4ED-CCB9-4084-BF07-E16CABDCCC44}"/>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9E118706-3660-4229-9DC6-CCCC100113F2}"/>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70429726-F320-4FC4-919E-26ABBF2AE966}"/>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E2EAC3F6-BD1F-46A1-BA6B-A337856E815C}"/>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FE434DF9-4843-4C3A-A48F-D242D496A2A6}"/>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D0B4B8D5-A0B4-4F87-A189-06FB8E9F5AD8}"/>
            </a:ext>
          </a:extLst>
        </xdr:cNvPr>
        <xdr:cNvSpPr txBox="1"/>
      </xdr:nvSpPr>
      <xdr:spPr>
        <a:xfrm>
          <a:off x="4673600" y="13872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39078B44-FFFF-4B77-81B5-F66D84F882A3}"/>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D3D2FB35-9995-4E0F-954C-A4EB8E42249D}"/>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D9260E58-1F8F-43E4-8498-41486DF02C23}"/>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7360348E-B444-4618-9E77-CAD222FAC184}"/>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DC3E72D9-34AB-427D-AA23-83E128D4C4FB}"/>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D4EBE0C8-B13B-4826-92F3-814F00DD12F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370A4A5A-4353-4704-82C3-6EB685AFC48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553FB6C-5BD9-47E9-80EB-40DCD5068C5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5100A69-DBF4-47C5-8047-6E1EB8FAAD3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89F9DDD-6DC9-4EAD-988C-65864BB785D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78739</xdr:rowOff>
    </xdr:from>
    <xdr:to>
      <xdr:col>24</xdr:col>
      <xdr:colOff>114300</xdr:colOff>
      <xdr:row>85</xdr:row>
      <xdr:rowOff>8889</xdr:rowOff>
    </xdr:to>
    <xdr:sp macro="" textlink="">
      <xdr:nvSpPr>
        <xdr:cNvPr id="296" name="楕円 295">
          <a:extLst>
            <a:ext uri="{FF2B5EF4-FFF2-40B4-BE49-F238E27FC236}">
              <a16:creationId xmlns:a16="http://schemas.microsoft.com/office/drawing/2014/main" id="{8C58B132-017A-41F3-8A4A-600DDFBA87A2}"/>
            </a:ext>
          </a:extLst>
        </xdr:cNvPr>
        <xdr:cNvSpPr/>
      </xdr:nvSpPr>
      <xdr:spPr>
        <a:xfrm>
          <a:off x="4584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57166</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ED8951CD-605C-41CA-9355-3C495A741E08}"/>
            </a:ext>
          </a:extLst>
        </xdr:cNvPr>
        <xdr:cNvSpPr txBox="1"/>
      </xdr:nvSpPr>
      <xdr:spPr>
        <a:xfrm>
          <a:off x="4673600"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46737</xdr:rowOff>
    </xdr:from>
    <xdr:to>
      <xdr:col>20</xdr:col>
      <xdr:colOff>38100</xdr:colOff>
      <xdr:row>84</xdr:row>
      <xdr:rowOff>148337</xdr:rowOff>
    </xdr:to>
    <xdr:sp macro="" textlink="">
      <xdr:nvSpPr>
        <xdr:cNvPr id="298" name="楕円 297">
          <a:extLst>
            <a:ext uri="{FF2B5EF4-FFF2-40B4-BE49-F238E27FC236}">
              <a16:creationId xmlns:a16="http://schemas.microsoft.com/office/drawing/2014/main" id="{1DEBE1CD-5292-4E41-8FBE-4D6E59906ED2}"/>
            </a:ext>
          </a:extLst>
        </xdr:cNvPr>
        <xdr:cNvSpPr/>
      </xdr:nvSpPr>
      <xdr:spPr>
        <a:xfrm>
          <a:off x="3746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97537</xdr:rowOff>
    </xdr:from>
    <xdr:to>
      <xdr:col>24</xdr:col>
      <xdr:colOff>63500</xdr:colOff>
      <xdr:row>84</xdr:row>
      <xdr:rowOff>129539</xdr:rowOff>
    </xdr:to>
    <xdr:cxnSp macro="">
      <xdr:nvCxnSpPr>
        <xdr:cNvPr id="299" name="直線コネクタ 298">
          <a:extLst>
            <a:ext uri="{FF2B5EF4-FFF2-40B4-BE49-F238E27FC236}">
              <a16:creationId xmlns:a16="http://schemas.microsoft.com/office/drawing/2014/main" id="{A074A3C4-1832-4102-8901-CB70C904099C}"/>
            </a:ext>
          </a:extLst>
        </xdr:cNvPr>
        <xdr:cNvCxnSpPr/>
      </xdr:nvCxnSpPr>
      <xdr:spPr>
        <a:xfrm>
          <a:off x="3797300" y="1449933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12446</xdr:rowOff>
    </xdr:from>
    <xdr:to>
      <xdr:col>15</xdr:col>
      <xdr:colOff>101600</xdr:colOff>
      <xdr:row>84</xdr:row>
      <xdr:rowOff>114046</xdr:rowOff>
    </xdr:to>
    <xdr:sp macro="" textlink="">
      <xdr:nvSpPr>
        <xdr:cNvPr id="300" name="楕円 299">
          <a:extLst>
            <a:ext uri="{FF2B5EF4-FFF2-40B4-BE49-F238E27FC236}">
              <a16:creationId xmlns:a16="http://schemas.microsoft.com/office/drawing/2014/main" id="{A06956FE-F03E-4E8F-8F2D-74E27F32C7DA}"/>
            </a:ext>
          </a:extLst>
        </xdr:cNvPr>
        <xdr:cNvSpPr/>
      </xdr:nvSpPr>
      <xdr:spPr>
        <a:xfrm>
          <a:off x="2857500" y="144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63246</xdr:rowOff>
    </xdr:from>
    <xdr:to>
      <xdr:col>19</xdr:col>
      <xdr:colOff>177800</xdr:colOff>
      <xdr:row>84</xdr:row>
      <xdr:rowOff>97537</xdr:rowOff>
    </xdr:to>
    <xdr:cxnSp macro="">
      <xdr:nvCxnSpPr>
        <xdr:cNvPr id="301" name="直線コネクタ 300">
          <a:extLst>
            <a:ext uri="{FF2B5EF4-FFF2-40B4-BE49-F238E27FC236}">
              <a16:creationId xmlns:a16="http://schemas.microsoft.com/office/drawing/2014/main" id="{23C8B090-B8A8-4C70-8E4E-E38D452F24A3}"/>
            </a:ext>
          </a:extLst>
        </xdr:cNvPr>
        <xdr:cNvCxnSpPr/>
      </xdr:nvCxnSpPr>
      <xdr:spPr>
        <a:xfrm>
          <a:off x="2908300" y="1446504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147320</xdr:rowOff>
    </xdr:from>
    <xdr:to>
      <xdr:col>10</xdr:col>
      <xdr:colOff>165100</xdr:colOff>
      <xdr:row>84</xdr:row>
      <xdr:rowOff>77470</xdr:rowOff>
    </xdr:to>
    <xdr:sp macro="" textlink="">
      <xdr:nvSpPr>
        <xdr:cNvPr id="302" name="楕円 301">
          <a:extLst>
            <a:ext uri="{FF2B5EF4-FFF2-40B4-BE49-F238E27FC236}">
              <a16:creationId xmlns:a16="http://schemas.microsoft.com/office/drawing/2014/main" id="{1147AFCD-1CB3-4FD6-8442-E27287D2BD8A}"/>
            </a:ext>
          </a:extLst>
        </xdr:cNvPr>
        <xdr:cNvSpPr/>
      </xdr:nvSpPr>
      <xdr:spPr>
        <a:xfrm>
          <a:off x="1968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26670</xdr:rowOff>
    </xdr:from>
    <xdr:to>
      <xdr:col>15</xdr:col>
      <xdr:colOff>50800</xdr:colOff>
      <xdr:row>84</xdr:row>
      <xdr:rowOff>63246</xdr:rowOff>
    </xdr:to>
    <xdr:cxnSp macro="">
      <xdr:nvCxnSpPr>
        <xdr:cNvPr id="303" name="直線コネクタ 302">
          <a:extLst>
            <a:ext uri="{FF2B5EF4-FFF2-40B4-BE49-F238E27FC236}">
              <a16:creationId xmlns:a16="http://schemas.microsoft.com/office/drawing/2014/main" id="{6CBC5DC0-10B2-4CCF-BC68-483BEFA3C410}"/>
            </a:ext>
          </a:extLst>
        </xdr:cNvPr>
        <xdr:cNvCxnSpPr/>
      </xdr:nvCxnSpPr>
      <xdr:spPr>
        <a:xfrm>
          <a:off x="2019300" y="1442847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110744</xdr:rowOff>
    </xdr:from>
    <xdr:to>
      <xdr:col>6</xdr:col>
      <xdr:colOff>38100</xdr:colOff>
      <xdr:row>84</xdr:row>
      <xdr:rowOff>40894</xdr:rowOff>
    </xdr:to>
    <xdr:sp macro="" textlink="">
      <xdr:nvSpPr>
        <xdr:cNvPr id="304" name="楕円 303">
          <a:extLst>
            <a:ext uri="{FF2B5EF4-FFF2-40B4-BE49-F238E27FC236}">
              <a16:creationId xmlns:a16="http://schemas.microsoft.com/office/drawing/2014/main" id="{E9912C80-DBBE-4A62-886E-CD8ACE634BFB}"/>
            </a:ext>
          </a:extLst>
        </xdr:cNvPr>
        <xdr:cNvSpPr/>
      </xdr:nvSpPr>
      <xdr:spPr>
        <a:xfrm>
          <a:off x="10795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161544</xdr:rowOff>
    </xdr:from>
    <xdr:to>
      <xdr:col>10</xdr:col>
      <xdr:colOff>114300</xdr:colOff>
      <xdr:row>84</xdr:row>
      <xdr:rowOff>26670</xdr:rowOff>
    </xdr:to>
    <xdr:cxnSp macro="">
      <xdr:nvCxnSpPr>
        <xdr:cNvPr id="305" name="直線コネクタ 304">
          <a:extLst>
            <a:ext uri="{FF2B5EF4-FFF2-40B4-BE49-F238E27FC236}">
              <a16:creationId xmlns:a16="http://schemas.microsoft.com/office/drawing/2014/main" id="{FC9C7087-E144-411C-8027-27F9F4C9D4B7}"/>
            </a:ext>
          </a:extLst>
        </xdr:cNvPr>
        <xdr:cNvCxnSpPr/>
      </xdr:nvCxnSpPr>
      <xdr:spPr>
        <a:xfrm>
          <a:off x="1130300" y="143918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96473DF2-C15C-4A94-AA2E-1FB3D8D6B0DA}"/>
            </a:ext>
          </a:extLst>
        </xdr:cNvPr>
        <xdr:cNvSpPr txBox="1"/>
      </xdr:nvSpPr>
      <xdr:spPr>
        <a:xfrm>
          <a:off x="3582044" y="1377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2DD3B533-23BC-4228-86AA-570FECF7830E}"/>
            </a:ext>
          </a:extLst>
        </xdr:cNvPr>
        <xdr:cNvSpPr txBox="1"/>
      </xdr:nvSpPr>
      <xdr:spPr>
        <a:xfrm>
          <a:off x="2705744" y="13757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1247B64E-1F3D-47E4-84B5-576554E88F1A}"/>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27EB521A-18CE-483F-A7B2-7D08A67607AE}"/>
            </a:ext>
          </a:extLst>
        </xdr:cNvPr>
        <xdr:cNvSpPr txBox="1"/>
      </xdr:nvSpPr>
      <xdr:spPr>
        <a:xfrm>
          <a:off x="927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139464</xdr:rowOff>
    </xdr:from>
    <xdr:ext cx="405111" cy="259045"/>
    <xdr:sp macro="" textlink="">
      <xdr:nvSpPr>
        <xdr:cNvPr id="310" name="n_1mainValue【公営住宅】&#10;有形固定資産減価償却率">
          <a:extLst>
            <a:ext uri="{FF2B5EF4-FFF2-40B4-BE49-F238E27FC236}">
              <a16:creationId xmlns:a16="http://schemas.microsoft.com/office/drawing/2014/main" id="{0D9AF0EB-5591-4AD8-8C5D-08667DDBF490}"/>
            </a:ext>
          </a:extLst>
        </xdr:cNvPr>
        <xdr:cNvSpPr txBox="1"/>
      </xdr:nvSpPr>
      <xdr:spPr>
        <a:xfrm>
          <a:off x="3582044" y="1454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105173</xdr:rowOff>
    </xdr:from>
    <xdr:ext cx="405111" cy="259045"/>
    <xdr:sp macro="" textlink="">
      <xdr:nvSpPr>
        <xdr:cNvPr id="311" name="n_2mainValue【公営住宅】&#10;有形固定資産減価償却率">
          <a:extLst>
            <a:ext uri="{FF2B5EF4-FFF2-40B4-BE49-F238E27FC236}">
              <a16:creationId xmlns:a16="http://schemas.microsoft.com/office/drawing/2014/main" id="{E6DDCE39-7C40-4A44-9477-306F037F4375}"/>
            </a:ext>
          </a:extLst>
        </xdr:cNvPr>
        <xdr:cNvSpPr txBox="1"/>
      </xdr:nvSpPr>
      <xdr:spPr>
        <a:xfrm>
          <a:off x="2705744" y="1450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68597</xdr:rowOff>
    </xdr:from>
    <xdr:ext cx="405111" cy="259045"/>
    <xdr:sp macro="" textlink="">
      <xdr:nvSpPr>
        <xdr:cNvPr id="312" name="n_3mainValue【公営住宅】&#10;有形固定資産減価償却率">
          <a:extLst>
            <a:ext uri="{FF2B5EF4-FFF2-40B4-BE49-F238E27FC236}">
              <a16:creationId xmlns:a16="http://schemas.microsoft.com/office/drawing/2014/main" id="{E85501C6-7BA2-48A3-8B8B-0C3731733C2A}"/>
            </a:ext>
          </a:extLst>
        </xdr:cNvPr>
        <xdr:cNvSpPr txBox="1"/>
      </xdr:nvSpPr>
      <xdr:spPr>
        <a:xfrm>
          <a:off x="1816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32021</xdr:rowOff>
    </xdr:from>
    <xdr:ext cx="405111" cy="259045"/>
    <xdr:sp macro="" textlink="">
      <xdr:nvSpPr>
        <xdr:cNvPr id="313" name="n_4mainValue【公営住宅】&#10;有形固定資産減価償却率">
          <a:extLst>
            <a:ext uri="{FF2B5EF4-FFF2-40B4-BE49-F238E27FC236}">
              <a16:creationId xmlns:a16="http://schemas.microsoft.com/office/drawing/2014/main" id="{A9B1D64B-96C6-4DD2-BD9E-DE84C270003D}"/>
            </a:ext>
          </a:extLst>
        </xdr:cNvPr>
        <xdr:cNvSpPr txBox="1"/>
      </xdr:nvSpPr>
      <xdr:spPr>
        <a:xfrm>
          <a:off x="927744" y="1443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6C8CFC0A-1F59-4CBF-A110-FE1DCECFE39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E4C80A1F-AA92-4194-912B-7DA55D5DC49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27DF39DA-DE4E-489B-A5AB-14B8BB5BC61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3B4C9075-51AC-4501-8C47-1213445FD0D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FF99D797-8879-41E5-B819-5A261C1102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A6379347-15A8-416D-A7E0-E73AE8A2823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6D27BC7E-8CE9-4E8F-8AB2-D904C867196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C9626C3B-C55A-408D-A7BF-106E06B2111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9C034505-EA5A-494A-8643-93621AC48A6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164FE4B-E2C9-4A9A-99F4-29AB53A41DC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CDD965C1-CBEA-4866-9BF3-55FF7AC89F0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FB051EB7-DFD8-4C74-B46C-284BAF63164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6BBA99DD-B5CD-452E-9E5D-811B2347B7C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12D63A7E-40C6-472C-96DB-2FBE12B25BF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5967682A-2E4D-4522-BD96-79DE3A21B9C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069D1CC5-6CB2-4785-AD7C-F9CCFDD48EE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9353356B-1A39-4ED4-94E4-8DEC301255A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E040D9D4-E9B2-4885-A022-E25A3F78B64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7E8371EC-BA75-431F-92F4-700CE577C9B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3B4AC3CB-9F5E-451A-A6AC-52278959D6C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4CEB76FE-D2C3-4C06-824B-1B577679038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589C1F66-6EDE-4C56-A082-D88F28AFFF5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A830773D-3669-4864-966C-F467C57F30F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FF22288-1F05-4B77-BF18-5D7CBDF83A9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1FB9C4F5-F514-4179-9995-E4FA8D2F79B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57D9BD9A-EDFF-48A9-930E-BACA957E3841}"/>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AA01DA3C-E77F-497B-99AE-00BE7151A856}"/>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DFEC56F7-7CA1-4135-A7F1-6C936654BF67}"/>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ED126ED9-5FC9-4AA8-B3F6-C244EBEEA47A}"/>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6A36649E-D33C-42EE-89EF-20749E2C82EF}"/>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E16BBCC7-FD7F-459F-AE14-9F1BF04DE160}"/>
            </a:ext>
          </a:extLst>
        </xdr:cNvPr>
        <xdr:cNvSpPr txBox="1"/>
      </xdr:nvSpPr>
      <xdr:spPr>
        <a:xfrm>
          <a:off x="10515600" y="14320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15451416-77E7-4A46-B817-D8EC762CA33D}"/>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F3DB8B18-A4DA-4D98-9F4A-DF358C1B8935}"/>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73ACC9C1-4F0D-433E-8282-E0E9204EF760}"/>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561D2238-75EA-4D28-A002-8AF4B4C31C7D}"/>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3F8DDF75-22AD-4F37-A021-0910C681FBE7}"/>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E0B61A1-417E-477A-9781-13302DA0F31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9D190E4-834A-4D6F-91EE-0707C1F87FA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83B17AC-DA2E-4FDF-AA23-7F24F4790BD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0705C74-CA2D-411D-BAF0-981B394AEA2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492248A-6D18-41E2-B31B-D20A1733768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83638</xdr:rowOff>
    </xdr:from>
    <xdr:to>
      <xdr:col>55</xdr:col>
      <xdr:colOff>50800</xdr:colOff>
      <xdr:row>83</xdr:row>
      <xdr:rowOff>13788</xdr:rowOff>
    </xdr:to>
    <xdr:sp macro="" textlink="">
      <xdr:nvSpPr>
        <xdr:cNvPr id="355" name="楕円 354">
          <a:extLst>
            <a:ext uri="{FF2B5EF4-FFF2-40B4-BE49-F238E27FC236}">
              <a16:creationId xmlns:a16="http://schemas.microsoft.com/office/drawing/2014/main" id="{F9526EB0-1509-482D-8888-499B11D3C4AD}"/>
            </a:ext>
          </a:extLst>
        </xdr:cNvPr>
        <xdr:cNvSpPr/>
      </xdr:nvSpPr>
      <xdr:spPr>
        <a:xfrm>
          <a:off x="10426700" y="1414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106515</xdr:rowOff>
    </xdr:from>
    <xdr:ext cx="469744" cy="259045"/>
    <xdr:sp macro="" textlink="">
      <xdr:nvSpPr>
        <xdr:cNvPr id="356" name="【公営住宅】&#10;一人当たり面積該当値テキスト">
          <a:extLst>
            <a:ext uri="{FF2B5EF4-FFF2-40B4-BE49-F238E27FC236}">
              <a16:creationId xmlns:a16="http://schemas.microsoft.com/office/drawing/2014/main" id="{B322E65A-972B-469A-8C47-051B6C788417}"/>
            </a:ext>
          </a:extLst>
        </xdr:cNvPr>
        <xdr:cNvSpPr txBox="1"/>
      </xdr:nvSpPr>
      <xdr:spPr>
        <a:xfrm>
          <a:off x="10515600" y="1399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85271</xdr:rowOff>
    </xdr:from>
    <xdr:to>
      <xdr:col>50</xdr:col>
      <xdr:colOff>165100</xdr:colOff>
      <xdr:row>83</xdr:row>
      <xdr:rowOff>15421</xdr:rowOff>
    </xdr:to>
    <xdr:sp macro="" textlink="">
      <xdr:nvSpPr>
        <xdr:cNvPr id="357" name="楕円 356">
          <a:extLst>
            <a:ext uri="{FF2B5EF4-FFF2-40B4-BE49-F238E27FC236}">
              <a16:creationId xmlns:a16="http://schemas.microsoft.com/office/drawing/2014/main" id="{E996890C-6B17-448F-9519-151054F68B5A}"/>
            </a:ext>
          </a:extLst>
        </xdr:cNvPr>
        <xdr:cNvSpPr/>
      </xdr:nvSpPr>
      <xdr:spPr>
        <a:xfrm>
          <a:off x="9588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134438</xdr:rowOff>
    </xdr:from>
    <xdr:to>
      <xdr:col>55</xdr:col>
      <xdr:colOff>0</xdr:colOff>
      <xdr:row>82</xdr:row>
      <xdr:rowOff>136071</xdr:rowOff>
    </xdr:to>
    <xdr:cxnSp macro="">
      <xdr:nvCxnSpPr>
        <xdr:cNvPr id="358" name="直線コネクタ 357">
          <a:extLst>
            <a:ext uri="{FF2B5EF4-FFF2-40B4-BE49-F238E27FC236}">
              <a16:creationId xmlns:a16="http://schemas.microsoft.com/office/drawing/2014/main" id="{4C7C2CB9-B6A2-47C1-9353-914BA27CE3B2}"/>
            </a:ext>
          </a:extLst>
        </xdr:cNvPr>
        <xdr:cNvCxnSpPr/>
      </xdr:nvCxnSpPr>
      <xdr:spPr>
        <a:xfrm flipV="1">
          <a:off x="9639300" y="1419333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88537</xdr:rowOff>
    </xdr:from>
    <xdr:to>
      <xdr:col>46</xdr:col>
      <xdr:colOff>38100</xdr:colOff>
      <xdr:row>83</xdr:row>
      <xdr:rowOff>18687</xdr:rowOff>
    </xdr:to>
    <xdr:sp macro="" textlink="">
      <xdr:nvSpPr>
        <xdr:cNvPr id="359" name="楕円 358">
          <a:extLst>
            <a:ext uri="{FF2B5EF4-FFF2-40B4-BE49-F238E27FC236}">
              <a16:creationId xmlns:a16="http://schemas.microsoft.com/office/drawing/2014/main" id="{292EAE99-AB15-48F9-BFDD-DF812B9CD89D}"/>
            </a:ext>
          </a:extLst>
        </xdr:cNvPr>
        <xdr:cNvSpPr/>
      </xdr:nvSpPr>
      <xdr:spPr>
        <a:xfrm>
          <a:off x="8699500" y="141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136071</xdr:rowOff>
    </xdr:from>
    <xdr:to>
      <xdr:col>50</xdr:col>
      <xdr:colOff>114300</xdr:colOff>
      <xdr:row>82</xdr:row>
      <xdr:rowOff>139337</xdr:rowOff>
    </xdr:to>
    <xdr:cxnSp macro="">
      <xdr:nvCxnSpPr>
        <xdr:cNvPr id="360" name="直線コネクタ 359">
          <a:extLst>
            <a:ext uri="{FF2B5EF4-FFF2-40B4-BE49-F238E27FC236}">
              <a16:creationId xmlns:a16="http://schemas.microsoft.com/office/drawing/2014/main" id="{03E3610B-56B9-446B-9C72-8C8F084990B8}"/>
            </a:ext>
          </a:extLst>
        </xdr:cNvPr>
        <xdr:cNvCxnSpPr/>
      </xdr:nvCxnSpPr>
      <xdr:spPr>
        <a:xfrm flipV="1">
          <a:off x="8750300" y="141949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91802</xdr:rowOff>
    </xdr:from>
    <xdr:to>
      <xdr:col>41</xdr:col>
      <xdr:colOff>101600</xdr:colOff>
      <xdr:row>83</xdr:row>
      <xdr:rowOff>21952</xdr:rowOff>
    </xdr:to>
    <xdr:sp macro="" textlink="">
      <xdr:nvSpPr>
        <xdr:cNvPr id="361" name="楕円 360">
          <a:extLst>
            <a:ext uri="{FF2B5EF4-FFF2-40B4-BE49-F238E27FC236}">
              <a16:creationId xmlns:a16="http://schemas.microsoft.com/office/drawing/2014/main" id="{FB99DEE3-522B-4AF9-AEBD-68E114D95B23}"/>
            </a:ext>
          </a:extLst>
        </xdr:cNvPr>
        <xdr:cNvSpPr/>
      </xdr:nvSpPr>
      <xdr:spPr>
        <a:xfrm>
          <a:off x="7810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139337</xdr:rowOff>
    </xdr:from>
    <xdr:to>
      <xdr:col>45</xdr:col>
      <xdr:colOff>177800</xdr:colOff>
      <xdr:row>82</xdr:row>
      <xdr:rowOff>142602</xdr:rowOff>
    </xdr:to>
    <xdr:cxnSp macro="">
      <xdr:nvCxnSpPr>
        <xdr:cNvPr id="362" name="直線コネクタ 361">
          <a:extLst>
            <a:ext uri="{FF2B5EF4-FFF2-40B4-BE49-F238E27FC236}">
              <a16:creationId xmlns:a16="http://schemas.microsoft.com/office/drawing/2014/main" id="{0A31D065-7F50-4E39-B7B1-3FD7785DA8AF}"/>
            </a:ext>
          </a:extLst>
        </xdr:cNvPr>
        <xdr:cNvCxnSpPr/>
      </xdr:nvCxnSpPr>
      <xdr:spPr>
        <a:xfrm flipV="1">
          <a:off x="7861300" y="141982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95069</xdr:rowOff>
    </xdr:from>
    <xdr:to>
      <xdr:col>36</xdr:col>
      <xdr:colOff>165100</xdr:colOff>
      <xdr:row>83</xdr:row>
      <xdr:rowOff>25219</xdr:rowOff>
    </xdr:to>
    <xdr:sp macro="" textlink="">
      <xdr:nvSpPr>
        <xdr:cNvPr id="363" name="楕円 362">
          <a:extLst>
            <a:ext uri="{FF2B5EF4-FFF2-40B4-BE49-F238E27FC236}">
              <a16:creationId xmlns:a16="http://schemas.microsoft.com/office/drawing/2014/main" id="{7C56756C-23CD-4B04-9CCB-5AECCE97B0FC}"/>
            </a:ext>
          </a:extLst>
        </xdr:cNvPr>
        <xdr:cNvSpPr/>
      </xdr:nvSpPr>
      <xdr:spPr>
        <a:xfrm>
          <a:off x="6921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142602</xdr:rowOff>
    </xdr:from>
    <xdr:to>
      <xdr:col>41</xdr:col>
      <xdr:colOff>50800</xdr:colOff>
      <xdr:row>82</xdr:row>
      <xdr:rowOff>145869</xdr:rowOff>
    </xdr:to>
    <xdr:cxnSp macro="">
      <xdr:nvCxnSpPr>
        <xdr:cNvPr id="364" name="直線コネクタ 363">
          <a:extLst>
            <a:ext uri="{FF2B5EF4-FFF2-40B4-BE49-F238E27FC236}">
              <a16:creationId xmlns:a16="http://schemas.microsoft.com/office/drawing/2014/main" id="{49647284-C4AA-4C31-89C9-7681351DE305}"/>
            </a:ext>
          </a:extLst>
        </xdr:cNvPr>
        <xdr:cNvCxnSpPr/>
      </xdr:nvCxnSpPr>
      <xdr:spPr>
        <a:xfrm flipV="1">
          <a:off x="6972300" y="142015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A273E849-26C3-4879-BA77-5F46C3925AF9}"/>
            </a:ext>
          </a:extLst>
        </xdr:cNvPr>
        <xdr:cNvSpPr txBox="1"/>
      </xdr:nvSpPr>
      <xdr:spPr>
        <a:xfrm>
          <a:off x="9391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48D71EAB-4845-462E-9D7C-E12BC6BCD519}"/>
            </a:ext>
          </a:extLst>
        </xdr:cNvPr>
        <xdr:cNvSpPr txBox="1"/>
      </xdr:nvSpPr>
      <xdr:spPr>
        <a:xfrm>
          <a:off x="8515427" y="144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10D91DC8-D44E-445A-8F89-6FAD0D0C9BFE}"/>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FE517BED-49FE-4CFF-B05B-2B1B13A3B709}"/>
            </a:ext>
          </a:extLst>
        </xdr:cNvPr>
        <xdr:cNvSpPr txBox="1"/>
      </xdr:nvSpPr>
      <xdr:spPr>
        <a:xfrm>
          <a:off x="67374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31948</xdr:rowOff>
    </xdr:from>
    <xdr:ext cx="469744" cy="259045"/>
    <xdr:sp macro="" textlink="">
      <xdr:nvSpPr>
        <xdr:cNvPr id="369" name="n_1mainValue【公営住宅】&#10;一人当たり面積">
          <a:extLst>
            <a:ext uri="{FF2B5EF4-FFF2-40B4-BE49-F238E27FC236}">
              <a16:creationId xmlns:a16="http://schemas.microsoft.com/office/drawing/2014/main" id="{1FAFCF11-AFF7-44D2-B08C-10D031E140C7}"/>
            </a:ext>
          </a:extLst>
        </xdr:cNvPr>
        <xdr:cNvSpPr txBox="1"/>
      </xdr:nvSpPr>
      <xdr:spPr>
        <a:xfrm>
          <a:off x="93917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35214</xdr:rowOff>
    </xdr:from>
    <xdr:ext cx="469744" cy="259045"/>
    <xdr:sp macro="" textlink="">
      <xdr:nvSpPr>
        <xdr:cNvPr id="370" name="n_2mainValue【公営住宅】&#10;一人当たり面積">
          <a:extLst>
            <a:ext uri="{FF2B5EF4-FFF2-40B4-BE49-F238E27FC236}">
              <a16:creationId xmlns:a16="http://schemas.microsoft.com/office/drawing/2014/main" id="{7F5AF3FB-5F30-4983-A865-ED172A81069F}"/>
            </a:ext>
          </a:extLst>
        </xdr:cNvPr>
        <xdr:cNvSpPr txBox="1"/>
      </xdr:nvSpPr>
      <xdr:spPr>
        <a:xfrm>
          <a:off x="8515427" y="1392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38479</xdr:rowOff>
    </xdr:from>
    <xdr:ext cx="469744" cy="259045"/>
    <xdr:sp macro="" textlink="">
      <xdr:nvSpPr>
        <xdr:cNvPr id="371" name="n_3mainValue【公営住宅】&#10;一人当たり面積">
          <a:extLst>
            <a:ext uri="{FF2B5EF4-FFF2-40B4-BE49-F238E27FC236}">
              <a16:creationId xmlns:a16="http://schemas.microsoft.com/office/drawing/2014/main" id="{56AE794B-FD8A-43AB-813D-A84B1D646574}"/>
            </a:ext>
          </a:extLst>
        </xdr:cNvPr>
        <xdr:cNvSpPr txBox="1"/>
      </xdr:nvSpPr>
      <xdr:spPr>
        <a:xfrm>
          <a:off x="7626427" y="1392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41746</xdr:rowOff>
    </xdr:from>
    <xdr:ext cx="469744" cy="259045"/>
    <xdr:sp macro="" textlink="">
      <xdr:nvSpPr>
        <xdr:cNvPr id="372" name="n_4mainValue【公営住宅】&#10;一人当たり面積">
          <a:extLst>
            <a:ext uri="{FF2B5EF4-FFF2-40B4-BE49-F238E27FC236}">
              <a16:creationId xmlns:a16="http://schemas.microsoft.com/office/drawing/2014/main" id="{DE914EBC-BA82-4DBA-9C76-6342448D5C12}"/>
            </a:ext>
          </a:extLst>
        </xdr:cNvPr>
        <xdr:cNvSpPr txBox="1"/>
      </xdr:nvSpPr>
      <xdr:spPr>
        <a:xfrm>
          <a:off x="6737427" y="1392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CC36E030-858E-4A32-A641-F9FF47547F9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E95D5D34-0C78-476E-BF98-2C51460B148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C41BEC79-8ED1-4FC8-B1A2-90C11B85C07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54A62990-C518-4001-8734-22E1CB9CB49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77BE2817-3567-42B7-A1FB-44EC3E01947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764DF26E-FE19-4911-8405-3879A869ABC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0B62DBE6-52F7-4A04-8ACB-399534D72F4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2C48EF28-39C6-4972-BFC7-E36D4CDF345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6C43D910-5EB0-49DC-BC3E-4CE55C22E56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A22409C7-BF75-466B-B874-703B987BD1B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647C16FD-0FEB-463F-B2D6-F38EBEDE648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4" name="直線コネクタ 383">
          <a:extLst>
            <a:ext uri="{FF2B5EF4-FFF2-40B4-BE49-F238E27FC236}">
              <a16:creationId xmlns:a16="http://schemas.microsoft.com/office/drawing/2014/main" id="{E52055FE-C61F-4FAD-B345-6F9FF039A90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5" name="テキスト ボックス 384">
          <a:extLst>
            <a:ext uri="{FF2B5EF4-FFF2-40B4-BE49-F238E27FC236}">
              <a16:creationId xmlns:a16="http://schemas.microsoft.com/office/drawing/2014/main" id="{B8CEB0A7-2769-4684-89A7-CCAE15479A59}"/>
            </a:ext>
          </a:extLst>
        </xdr:cNvPr>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6" name="直線コネクタ 385">
          <a:extLst>
            <a:ext uri="{FF2B5EF4-FFF2-40B4-BE49-F238E27FC236}">
              <a16:creationId xmlns:a16="http://schemas.microsoft.com/office/drawing/2014/main" id="{93C33345-4D9E-4C56-BFC0-7A4746C75A2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7" name="テキスト ボックス 386">
          <a:extLst>
            <a:ext uri="{FF2B5EF4-FFF2-40B4-BE49-F238E27FC236}">
              <a16:creationId xmlns:a16="http://schemas.microsoft.com/office/drawing/2014/main" id="{D2DE1D14-592B-423C-B012-54AC33F38D7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8" name="直線コネクタ 387">
          <a:extLst>
            <a:ext uri="{FF2B5EF4-FFF2-40B4-BE49-F238E27FC236}">
              <a16:creationId xmlns:a16="http://schemas.microsoft.com/office/drawing/2014/main" id="{DC87CAEB-A6F2-4233-99DC-A1CC8A1A0B6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9" name="テキスト ボックス 388">
          <a:extLst>
            <a:ext uri="{FF2B5EF4-FFF2-40B4-BE49-F238E27FC236}">
              <a16:creationId xmlns:a16="http://schemas.microsoft.com/office/drawing/2014/main" id="{4ABEBD8F-E265-40BB-8FFF-A70715BD54A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0" name="直線コネクタ 389">
          <a:extLst>
            <a:ext uri="{FF2B5EF4-FFF2-40B4-BE49-F238E27FC236}">
              <a16:creationId xmlns:a16="http://schemas.microsoft.com/office/drawing/2014/main" id="{2EA98695-91B7-4E76-A29F-803AF929DCA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1" name="テキスト ボックス 390">
          <a:extLst>
            <a:ext uri="{FF2B5EF4-FFF2-40B4-BE49-F238E27FC236}">
              <a16:creationId xmlns:a16="http://schemas.microsoft.com/office/drawing/2014/main" id="{84F668B9-DBA8-4F80-9F7E-7FD8DDE43BC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2" name="直線コネクタ 391">
          <a:extLst>
            <a:ext uri="{FF2B5EF4-FFF2-40B4-BE49-F238E27FC236}">
              <a16:creationId xmlns:a16="http://schemas.microsoft.com/office/drawing/2014/main" id="{A7D29743-FC4D-4028-AF3B-CC7CD1DAA3C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3" name="テキスト ボックス 392">
          <a:extLst>
            <a:ext uri="{FF2B5EF4-FFF2-40B4-BE49-F238E27FC236}">
              <a16:creationId xmlns:a16="http://schemas.microsoft.com/office/drawing/2014/main" id="{BEAEDF28-C1D6-41A0-A6DD-7D75EAF172A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4" name="直線コネクタ 393">
          <a:extLst>
            <a:ext uri="{FF2B5EF4-FFF2-40B4-BE49-F238E27FC236}">
              <a16:creationId xmlns:a16="http://schemas.microsoft.com/office/drawing/2014/main" id="{CA7191A5-227B-4D5B-B450-FB233BD47BD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5" name="テキスト ボックス 394">
          <a:extLst>
            <a:ext uri="{FF2B5EF4-FFF2-40B4-BE49-F238E27FC236}">
              <a16:creationId xmlns:a16="http://schemas.microsoft.com/office/drawing/2014/main" id="{977B4AA6-2784-413B-8400-27E3488B1541}"/>
            </a:ext>
          </a:extLst>
        </xdr:cNvPr>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8DB94E62-6E0B-4CC8-A5EA-BCCBF88E22D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7" name="テキスト ボックス 396">
          <a:extLst>
            <a:ext uri="{FF2B5EF4-FFF2-40B4-BE49-F238E27FC236}">
              <a16:creationId xmlns:a16="http://schemas.microsoft.com/office/drawing/2014/main" id="{DD2D832A-21BA-4477-83BD-BE1F118877EA}"/>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港湾・漁港】&#10;有形固定資産減価償却率グラフ枠">
          <a:extLst>
            <a:ext uri="{FF2B5EF4-FFF2-40B4-BE49-F238E27FC236}">
              <a16:creationId xmlns:a16="http://schemas.microsoft.com/office/drawing/2014/main" id="{89542C24-E9A6-48FD-A1A3-5530475999F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27214</xdr:rowOff>
    </xdr:from>
    <xdr:to>
      <xdr:col>24</xdr:col>
      <xdr:colOff>62865</xdr:colOff>
      <xdr:row>107</xdr:row>
      <xdr:rowOff>159476</xdr:rowOff>
    </xdr:to>
    <xdr:cxnSp macro="">
      <xdr:nvCxnSpPr>
        <xdr:cNvPr id="399" name="直線コネクタ 398">
          <a:extLst>
            <a:ext uri="{FF2B5EF4-FFF2-40B4-BE49-F238E27FC236}">
              <a16:creationId xmlns:a16="http://schemas.microsoft.com/office/drawing/2014/main" id="{992D2BE1-42F5-40DE-B03F-194BFF3C953C}"/>
            </a:ext>
          </a:extLst>
        </xdr:cNvPr>
        <xdr:cNvCxnSpPr/>
      </xdr:nvCxnSpPr>
      <xdr:spPr>
        <a:xfrm flipV="1">
          <a:off x="4634865" y="17515114"/>
          <a:ext cx="0" cy="98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163303</xdr:rowOff>
    </xdr:from>
    <xdr:ext cx="405111" cy="259045"/>
    <xdr:sp macro="" textlink="">
      <xdr:nvSpPr>
        <xdr:cNvPr id="400" name="【港湾・漁港】&#10;有形固定資産減価償却率最小値テキスト">
          <a:extLst>
            <a:ext uri="{FF2B5EF4-FFF2-40B4-BE49-F238E27FC236}">
              <a16:creationId xmlns:a16="http://schemas.microsoft.com/office/drawing/2014/main" id="{DEBEBDEF-790D-499A-8A06-86931C74B9A5}"/>
            </a:ext>
          </a:extLst>
        </xdr:cNvPr>
        <xdr:cNvSpPr txBox="1"/>
      </xdr:nvSpPr>
      <xdr:spPr>
        <a:xfrm>
          <a:off x="4673600" y="1850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159476</xdr:rowOff>
    </xdr:from>
    <xdr:to>
      <xdr:col>24</xdr:col>
      <xdr:colOff>152400</xdr:colOff>
      <xdr:row>107</xdr:row>
      <xdr:rowOff>159476</xdr:rowOff>
    </xdr:to>
    <xdr:cxnSp macro="">
      <xdr:nvCxnSpPr>
        <xdr:cNvPr id="401" name="直線コネクタ 400">
          <a:extLst>
            <a:ext uri="{FF2B5EF4-FFF2-40B4-BE49-F238E27FC236}">
              <a16:creationId xmlns:a16="http://schemas.microsoft.com/office/drawing/2014/main" id="{CFDD7955-429A-4FD9-9D06-DD61B848D0C0}"/>
            </a:ext>
          </a:extLst>
        </xdr:cNvPr>
        <xdr:cNvCxnSpPr/>
      </xdr:nvCxnSpPr>
      <xdr:spPr>
        <a:xfrm>
          <a:off x="4546600" y="1850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145341</xdr:rowOff>
    </xdr:from>
    <xdr:ext cx="405111" cy="259045"/>
    <xdr:sp macro="" textlink="">
      <xdr:nvSpPr>
        <xdr:cNvPr id="402" name="【港湾・漁港】&#10;有形固定資産減価償却率最大値テキスト">
          <a:extLst>
            <a:ext uri="{FF2B5EF4-FFF2-40B4-BE49-F238E27FC236}">
              <a16:creationId xmlns:a16="http://schemas.microsoft.com/office/drawing/2014/main" id="{FC8DDD05-943B-4055-B5F4-8DC7429B1205}"/>
            </a:ext>
          </a:extLst>
        </xdr:cNvPr>
        <xdr:cNvSpPr txBox="1"/>
      </xdr:nvSpPr>
      <xdr:spPr>
        <a:xfrm>
          <a:off x="4673600" y="1729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27214</xdr:rowOff>
    </xdr:from>
    <xdr:to>
      <xdr:col>24</xdr:col>
      <xdr:colOff>152400</xdr:colOff>
      <xdr:row>102</xdr:row>
      <xdr:rowOff>27214</xdr:rowOff>
    </xdr:to>
    <xdr:cxnSp macro="">
      <xdr:nvCxnSpPr>
        <xdr:cNvPr id="403" name="直線コネクタ 402">
          <a:extLst>
            <a:ext uri="{FF2B5EF4-FFF2-40B4-BE49-F238E27FC236}">
              <a16:creationId xmlns:a16="http://schemas.microsoft.com/office/drawing/2014/main" id="{6AFA3EFC-7A68-4D1C-98F7-B122B4CE48B1}"/>
            </a:ext>
          </a:extLst>
        </xdr:cNvPr>
        <xdr:cNvCxnSpPr/>
      </xdr:nvCxnSpPr>
      <xdr:spPr>
        <a:xfrm>
          <a:off x="4546600" y="17515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15257</xdr:rowOff>
    </xdr:from>
    <xdr:ext cx="405111" cy="259045"/>
    <xdr:sp macro="" textlink="">
      <xdr:nvSpPr>
        <xdr:cNvPr id="404" name="【港湾・漁港】&#10;有形固定資産減価償却率平均値テキスト">
          <a:extLst>
            <a:ext uri="{FF2B5EF4-FFF2-40B4-BE49-F238E27FC236}">
              <a16:creationId xmlns:a16="http://schemas.microsoft.com/office/drawing/2014/main" id="{81EB6A9B-C552-4BD4-BD7A-DFF2270BBCE9}"/>
            </a:ext>
          </a:extLst>
        </xdr:cNvPr>
        <xdr:cNvSpPr txBox="1"/>
      </xdr:nvSpPr>
      <xdr:spPr>
        <a:xfrm>
          <a:off x="4673600" y="1801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36830</xdr:rowOff>
    </xdr:from>
    <xdr:to>
      <xdr:col>24</xdr:col>
      <xdr:colOff>114300</xdr:colOff>
      <xdr:row>105</xdr:row>
      <xdr:rowOff>138430</xdr:rowOff>
    </xdr:to>
    <xdr:sp macro="" textlink="">
      <xdr:nvSpPr>
        <xdr:cNvPr id="405" name="フローチャート: 判断 404">
          <a:extLst>
            <a:ext uri="{FF2B5EF4-FFF2-40B4-BE49-F238E27FC236}">
              <a16:creationId xmlns:a16="http://schemas.microsoft.com/office/drawing/2014/main" id="{9E45D346-9991-416E-B04A-CB07207FB04D}"/>
            </a:ext>
          </a:extLst>
        </xdr:cNvPr>
        <xdr:cNvSpPr/>
      </xdr:nvSpPr>
      <xdr:spPr>
        <a:xfrm>
          <a:off x="4584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149498</xdr:rowOff>
    </xdr:from>
    <xdr:to>
      <xdr:col>20</xdr:col>
      <xdr:colOff>38100</xdr:colOff>
      <xdr:row>105</xdr:row>
      <xdr:rowOff>79648</xdr:rowOff>
    </xdr:to>
    <xdr:sp macro="" textlink="">
      <xdr:nvSpPr>
        <xdr:cNvPr id="406" name="フローチャート: 判断 405">
          <a:extLst>
            <a:ext uri="{FF2B5EF4-FFF2-40B4-BE49-F238E27FC236}">
              <a16:creationId xmlns:a16="http://schemas.microsoft.com/office/drawing/2014/main" id="{9815A4B2-2D33-4583-8CC4-EBFB27615B18}"/>
            </a:ext>
          </a:extLst>
        </xdr:cNvPr>
        <xdr:cNvSpPr/>
      </xdr:nvSpPr>
      <xdr:spPr>
        <a:xfrm>
          <a:off x="3746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90714</xdr:rowOff>
    </xdr:from>
    <xdr:to>
      <xdr:col>15</xdr:col>
      <xdr:colOff>101600</xdr:colOff>
      <xdr:row>105</xdr:row>
      <xdr:rowOff>20864</xdr:rowOff>
    </xdr:to>
    <xdr:sp macro="" textlink="">
      <xdr:nvSpPr>
        <xdr:cNvPr id="407" name="フローチャート: 判断 406">
          <a:extLst>
            <a:ext uri="{FF2B5EF4-FFF2-40B4-BE49-F238E27FC236}">
              <a16:creationId xmlns:a16="http://schemas.microsoft.com/office/drawing/2014/main" id="{40C369E3-5A3A-4830-A8CE-D6B585C778D1}"/>
            </a:ext>
          </a:extLst>
        </xdr:cNvPr>
        <xdr:cNvSpPr/>
      </xdr:nvSpPr>
      <xdr:spPr>
        <a:xfrm>
          <a:off x="2857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28666</xdr:rowOff>
    </xdr:from>
    <xdr:to>
      <xdr:col>10</xdr:col>
      <xdr:colOff>165100</xdr:colOff>
      <xdr:row>104</xdr:row>
      <xdr:rowOff>130266</xdr:rowOff>
    </xdr:to>
    <xdr:sp macro="" textlink="">
      <xdr:nvSpPr>
        <xdr:cNvPr id="408" name="フローチャート: 判断 407">
          <a:extLst>
            <a:ext uri="{FF2B5EF4-FFF2-40B4-BE49-F238E27FC236}">
              <a16:creationId xmlns:a16="http://schemas.microsoft.com/office/drawing/2014/main" id="{BA8A70F5-83B9-4E33-B91E-B27AD12E12A9}"/>
            </a:ext>
          </a:extLst>
        </xdr:cNvPr>
        <xdr:cNvSpPr/>
      </xdr:nvSpPr>
      <xdr:spPr>
        <a:xfrm>
          <a:off x="1968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79284</xdr:rowOff>
    </xdr:from>
    <xdr:to>
      <xdr:col>6</xdr:col>
      <xdr:colOff>38100</xdr:colOff>
      <xdr:row>104</xdr:row>
      <xdr:rowOff>9434</xdr:rowOff>
    </xdr:to>
    <xdr:sp macro="" textlink="">
      <xdr:nvSpPr>
        <xdr:cNvPr id="409" name="フローチャート: 判断 408">
          <a:extLst>
            <a:ext uri="{FF2B5EF4-FFF2-40B4-BE49-F238E27FC236}">
              <a16:creationId xmlns:a16="http://schemas.microsoft.com/office/drawing/2014/main" id="{B17ED7BB-B585-4032-B812-2457E39A093E}"/>
            </a:ext>
          </a:extLst>
        </xdr:cNvPr>
        <xdr:cNvSpPr/>
      </xdr:nvSpPr>
      <xdr:spPr>
        <a:xfrm>
          <a:off x="1079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9976454-6107-4F56-8B18-F09E7C58D15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4DD52D4-12B7-406A-AFB8-6BD56DF751E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2B5D800-A598-40FF-8CB4-DD3F0507FD7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37B8C88-439C-48F1-B657-10BC4C7D1A4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2002B2C-9F73-497E-9646-3AC99B6892E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147864</xdr:rowOff>
    </xdr:from>
    <xdr:to>
      <xdr:col>24</xdr:col>
      <xdr:colOff>114300</xdr:colOff>
      <xdr:row>102</xdr:row>
      <xdr:rowOff>78014</xdr:rowOff>
    </xdr:to>
    <xdr:sp macro="" textlink="">
      <xdr:nvSpPr>
        <xdr:cNvPr id="415" name="楕円 414">
          <a:extLst>
            <a:ext uri="{FF2B5EF4-FFF2-40B4-BE49-F238E27FC236}">
              <a16:creationId xmlns:a16="http://schemas.microsoft.com/office/drawing/2014/main" id="{EE3EDFF7-D658-46E7-BF06-2934FBE4F00F}"/>
            </a:ext>
          </a:extLst>
        </xdr:cNvPr>
        <xdr:cNvSpPr/>
      </xdr:nvSpPr>
      <xdr:spPr>
        <a:xfrm>
          <a:off x="45847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100891</xdr:rowOff>
    </xdr:from>
    <xdr:ext cx="405111" cy="259045"/>
    <xdr:sp macro="" textlink="">
      <xdr:nvSpPr>
        <xdr:cNvPr id="416" name="【港湾・漁港】&#10;有形固定資産減価償却率該当値テキスト">
          <a:extLst>
            <a:ext uri="{FF2B5EF4-FFF2-40B4-BE49-F238E27FC236}">
              <a16:creationId xmlns:a16="http://schemas.microsoft.com/office/drawing/2014/main" id="{254B5BFA-1415-4353-83A7-D47F530DE672}"/>
            </a:ext>
          </a:extLst>
        </xdr:cNvPr>
        <xdr:cNvSpPr txBox="1"/>
      </xdr:nvSpPr>
      <xdr:spPr>
        <a:xfrm>
          <a:off x="4673600" y="17417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69487</xdr:rowOff>
    </xdr:from>
    <xdr:to>
      <xdr:col>20</xdr:col>
      <xdr:colOff>38100</xdr:colOff>
      <xdr:row>101</xdr:row>
      <xdr:rowOff>171087</xdr:rowOff>
    </xdr:to>
    <xdr:sp macro="" textlink="">
      <xdr:nvSpPr>
        <xdr:cNvPr id="417" name="楕円 416">
          <a:extLst>
            <a:ext uri="{FF2B5EF4-FFF2-40B4-BE49-F238E27FC236}">
              <a16:creationId xmlns:a16="http://schemas.microsoft.com/office/drawing/2014/main" id="{91D9CCFE-1EAB-49A5-B342-0263C952C5DE}"/>
            </a:ext>
          </a:extLst>
        </xdr:cNvPr>
        <xdr:cNvSpPr/>
      </xdr:nvSpPr>
      <xdr:spPr>
        <a:xfrm>
          <a:off x="3746500" y="1738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120287</xdr:rowOff>
    </xdr:from>
    <xdr:to>
      <xdr:col>24</xdr:col>
      <xdr:colOff>63500</xdr:colOff>
      <xdr:row>102</xdr:row>
      <xdr:rowOff>27214</xdr:rowOff>
    </xdr:to>
    <xdr:cxnSp macro="">
      <xdr:nvCxnSpPr>
        <xdr:cNvPr id="418" name="直線コネクタ 417">
          <a:extLst>
            <a:ext uri="{FF2B5EF4-FFF2-40B4-BE49-F238E27FC236}">
              <a16:creationId xmlns:a16="http://schemas.microsoft.com/office/drawing/2014/main" id="{9F45458A-4B3C-487B-912A-A385224AD7B0}"/>
            </a:ext>
          </a:extLst>
        </xdr:cNvPr>
        <xdr:cNvCxnSpPr/>
      </xdr:nvCxnSpPr>
      <xdr:spPr>
        <a:xfrm>
          <a:off x="3797300" y="17436737"/>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162561</xdr:rowOff>
    </xdr:from>
    <xdr:to>
      <xdr:col>15</xdr:col>
      <xdr:colOff>101600</xdr:colOff>
      <xdr:row>101</xdr:row>
      <xdr:rowOff>92711</xdr:rowOff>
    </xdr:to>
    <xdr:sp macro="" textlink="">
      <xdr:nvSpPr>
        <xdr:cNvPr id="419" name="楕円 418">
          <a:extLst>
            <a:ext uri="{FF2B5EF4-FFF2-40B4-BE49-F238E27FC236}">
              <a16:creationId xmlns:a16="http://schemas.microsoft.com/office/drawing/2014/main" id="{5C7C4DA2-6EE9-49FC-AB90-5837E868E9A9}"/>
            </a:ext>
          </a:extLst>
        </xdr:cNvPr>
        <xdr:cNvSpPr/>
      </xdr:nvSpPr>
      <xdr:spPr>
        <a:xfrm>
          <a:off x="2857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41911</xdr:rowOff>
    </xdr:from>
    <xdr:to>
      <xdr:col>19</xdr:col>
      <xdr:colOff>177800</xdr:colOff>
      <xdr:row>101</xdr:row>
      <xdr:rowOff>120287</xdr:rowOff>
    </xdr:to>
    <xdr:cxnSp macro="">
      <xdr:nvCxnSpPr>
        <xdr:cNvPr id="420" name="直線コネクタ 419">
          <a:extLst>
            <a:ext uri="{FF2B5EF4-FFF2-40B4-BE49-F238E27FC236}">
              <a16:creationId xmlns:a16="http://schemas.microsoft.com/office/drawing/2014/main" id="{5381F443-1CE3-4FC2-9736-DEBE31E629C6}"/>
            </a:ext>
          </a:extLst>
        </xdr:cNvPr>
        <xdr:cNvCxnSpPr/>
      </xdr:nvCxnSpPr>
      <xdr:spPr>
        <a:xfrm>
          <a:off x="2908300" y="17358361"/>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97245</xdr:rowOff>
    </xdr:from>
    <xdr:to>
      <xdr:col>10</xdr:col>
      <xdr:colOff>165100</xdr:colOff>
      <xdr:row>101</xdr:row>
      <xdr:rowOff>27395</xdr:rowOff>
    </xdr:to>
    <xdr:sp macro="" textlink="">
      <xdr:nvSpPr>
        <xdr:cNvPr id="421" name="楕円 420">
          <a:extLst>
            <a:ext uri="{FF2B5EF4-FFF2-40B4-BE49-F238E27FC236}">
              <a16:creationId xmlns:a16="http://schemas.microsoft.com/office/drawing/2014/main" id="{3E323247-93CC-49DF-9E6D-D65859064782}"/>
            </a:ext>
          </a:extLst>
        </xdr:cNvPr>
        <xdr:cNvSpPr/>
      </xdr:nvSpPr>
      <xdr:spPr>
        <a:xfrm>
          <a:off x="1968500" y="172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148045</xdr:rowOff>
    </xdr:from>
    <xdr:to>
      <xdr:col>15</xdr:col>
      <xdr:colOff>50800</xdr:colOff>
      <xdr:row>101</xdr:row>
      <xdr:rowOff>41911</xdr:rowOff>
    </xdr:to>
    <xdr:cxnSp macro="">
      <xdr:nvCxnSpPr>
        <xdr:cNvPr id="422" name="直線コネクタ 421">
          <a:extLst>
            <a:ext uri="{FF2B5EF4-FFF2-40B4-BE49-F238E27FC236}">
              <a16:creationId xmlns:a16="http://schemas.microsoft.com/office/drawing/2014/main" id="{9FC8A97D-1440-4FCA-8828-D6A5DCA6F4A2}"/>
            </a:ext>
          </a:extLst>
        </xdr:cNvPr>
        <xdr:cNvCxnSpPr/>
      </xdr:nvCxnSpPr>
      <xdr:spPr>
        <a:xfrm>
          <a:off x="2019300" y="17293045"/>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22134</xdr:rowOff>
    </xdr:from>
    <xdr:to>
      <xdr:col>6</xdr:col>
      <xdr:colOff>38100</xdr:colOff>
      <xdr:row>100</xdr:row>
      <xdr:rowOff>123734</xdr:rowOff>
    </xdr:to>
    <xdr:sp macro="" textlink="">
      <xdr:nvSpPr>
        <xdr:cNvPr id="423" name="楕円 422">
          <a:extLst>
            <a:ext uri="{FF2B5EF4-FFF2-40B4-BE49-F238E27FC236}">
              <a16:creationId xmlns:a16="http://schemas.microsoft.com/office/drawing/2014/main" id="{87D7A0C1-87D5-48CD-9824-D48DC5239957}"/>
            </a:ext>
          </a:extLst>
        </xdr:cNvPr>
        <xdr:cNvSpPr/>
      </xdr:nvSpPr>
      <xdr:spPr>
        <a:xfrm>
          <a:off x="1079500" y="1716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72934</xdr:rowOff>
    </xdr:from>
    <xdr:to>
      <xdr:col>10</xdr:col>
      <xdr:colOff>114300</xdr:colOff>
      <xdr:row>100</xdr:row>
      <xdr:rowOff>148045</xdr:rowOff>
    </xdr:to>
    <xdr:cxnSp macro="">
      <xdr:nvCxnSpPr>
        <xdr:cNvPr id="424" name="直線コネクタ 423">
          <a:extLst>
            <a:ext uri="{FF2B5EF4-FFF2-40B4-BE49-F238E27FC236}">
              <a16:creationId xmlns:a16="http://schemas.microsoft.com/office/drawing/2014/main" id="{6A9D3CD7-38A8-454C-A6A9-FCE9DF7DC9CF}"/>
            </a:ext>
          </a:extLst>
        </xdr:cNvPr>
        <xdr:cNvCxnSpPr/>
      </xdr:nvCxnSpPr>
      <xdr:spPr>
        <a:xfrm>
          <a:off x="1130300" y="17217934"/>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70775</xdr:rowOff>
    </xdr:from>
    <xdr:ext cx="405111" cy="259045"/>
    <xdr:sp macro="" textlink="">
      <xdr:nvSpPr>
        <xdr:cNvPr id="425" name="n_1aveValue【港湾・漁港】&#10;有形固定資産減価償却率">
          <a:extLst>
            <a:ext uri="{FF2B5EF4-FFF2-40B4-BE49-F238E27FC236}">
              <a16:creationId xmlns:a16="http://schemas.microsoft.com/office/drawing/2014/main" id="{264B88C5-2490-4573-BAB6-04DBA7D367A6}"/>
            </a:ext>
          </a:extLst>
        </xdr:cNvPr>
        <xdr:cNvSpPr txBox="1"/>
      </xdr:nvSpPr>
      <xdr:spPr>
        <a:xfrm>
          <a:off x="35820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11991</xdr:rowOff>
    </xdr:from>
    <xdr:ext cx="405111" cy="259045"/>
    <xdr:sp macro="" textlink="">
      <xdr:nvSpPr>
        <xdr:cNvPr id="426" name="n_2aveValue【港湾・漁港】&#10;有形固定資産減価償却率">
          <a:extLst>
            <a:ext uri="{FF2B5EF4-FFF2-40B4-BE49-F238E27FC236}">
              <a16:creationId xmlns:a16="http://schemas.microsoft.com/office/drawing/2014/main" id="{D39FE377-DA30-48EC-88B8-B2D9402A8522}"/>
            </a:ext>
          </a:extLst>
        </xdr:cNvPr>
        <xdr:cNvSpPr txBox="1"/>
      </xdr:nvSpPr>
      <xdr:spPr>
        <a:xfrm>
          <a:off x="2705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121393</xdr:rowOff>
    </xdr:from>
    <xdr:ext cx="405111" cy="259045"/>
    <xdr:sp macro="" textlink="">
      <xdr:nvSpPr>
        <xdr:cNvPr id="427" name="n_3aveValue【港湾・漁港】&#10;有形固定資産減価償却率">
          <a:extLst>
            <a:ext uri="{FF2B5EF4-FFF2-40B4-BE49-F238E27FC236}">
              <a16:creationId xmlns:a16="http://schemas.microsoft.com/office/drawing/2014/main" id="{C6ED7599-BEA7-4913-A2AB-9729741727A8}"/>
            </a:ext>
          </a:extLst>
        </xdr:cNvPr>
        <xdr:cNvSpPr txBox="1"/>
      </xdr:nvSpPr>
      <xdr:spPr>
        <a:xfrm>
          <a:off x="1816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561</xdr:rowOff>
    </xdr:from>
    <xdr:ext cx="405111" cy="259045"/>
    <xdr:sp macro="" textlink="">
      <xdr:nvSpPr>
        <xdr:cNvPr id="428" name="n_4aveValue【港湾・漁港】&#10;有形固定資産減価償却率">
          <a:extLst>
            <a:ext uri="{FF2B5EF4-FFF2-40B4-BE49-F238E27FC236}">
              <a16:creationId xmlns:a16="http://schemas.microsoft.com/office/drawing/2014/main" id="{98E5ADDE-D872-4EAB-AA59-FD86A864592D}"/>
            </a:ext>
          </a:extLst>
        </xdr:cNvPr>
        <xdr:cNvSpPr txBox="1"/>
      </xdr:nvSpPr>
      <xdr:spPr>
        <a:xfrm>
          <a:off x="927744" y="1783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16164</xdr:rowOff>
    </xdr:from>
    <xdr:ext cx="405111" cy="259045"/>
    <xdr:sp macro="" textlink="">
      <xdr:nvSpPr>
        <xdr:cNvPr id="429" name="n_1mainValue【港湾・漁港】&#10;有形固定資産減価償却率">
          <a:extLst>
            <a:ext uri="{FF2B5EF4-FFF2-40B4-BE49-F238E27FC236}">
              <a16:creationId xmlns:a16="http://schemas.microsoft.com/office/drawing/2014/main" id="{71033578-8F41-45EC-B2B3-9203666209CF}"/>
            </a:ext>
          </a:extLst>
        </xdr:cNvPr>
        <xdr:cNvSpPr txBox="1"/>
      </xdr:nvSpPr>
      <xdr:spPr>
        <a:xfrm>
          <a:off x="3582044" y="1716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109238</xdr:rowOff>
    </xdr:from>
    <xdr:ext cx="405111" cy="259045"/>
    <xdr:sp macro="" textlink="">
      <xdr:nvSpPr>
        <xdr:cNvPr id="430" name="n_2mainValue【港湾・漁港】&#10;有形固定資産減価償却率">
          <a:extLst>
            <a:ext uri="{FF2B5EF4-FFF2-40B4-BE49-F238E27FC236}">
              <a16:creationId xmlns:a16="http://schemas.microsoft.com/office/drawing/2014/main" id="{0E73B079-F091-43EB-94F9-7250286845CA}"/>
            </a:ext>
          </a:extLst>
        </xdr:cNvPr>
        <xdr:cNvSpPr txBox="1"/>
      </xdr:nvSpPr>
      <xdr:spPr>
        <a:xfrm>
          <a:off x="27057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43922</xdr:rowOff>
    </xdr:from>
    <xdr:ext cx="405111" cy="259045"/>
    <xdr:sp macro="" textlink="">
      <xdr:nvSpPr>
        <xdr:cNvPr id="431" name="n_3mainValue【港湾・漁港】&#10;有形固定資産減価償却率">
          <a:extLst>
            <a:ext uri="{FF2B5EF4-FFF2-40B4-BE49-F238E27FC236}">
              <a16:creationId xmlns:a16="http://schemas.microsoft.com/office/drawing/2014/main" id="{80AC43F7-C509-4910-BFAD-A8E4D8E26C2A}"/>
            </a:ext>
          </a:extLst>
        </xdr:cNvPr>
        <xdr:cNvSpPr txBox="1"/>
      </xdr:nvSpPr>
      <xdr:spPr>
        <a:xfrm>
          <a:off x="1816744" y="170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140261</xdr:rowOff>
    </xdr:from>
    <xdr:ext cx="405111" cy="259045"/>
    <xdr:sp macro="" textlink="">
      <xdr:nvSpPr>
        <xdr:cNvPr id="432" name="n_4mainValue【港湾・漁港】&#10;有形固定資産減価償却率">
          <a:extLst>
            <a:ext uri="{FF2B5EF4-FFF2-40B4-BE49-F238E27FC236}">
              <a16:creationId xmlns:a16="http://schemas.microsoft.com/office/drawing/2014/main" id="{DC4C507C-B30C-4A53-AE50-F0F3425386AF}"/>
            </a:ext>
          </a:extLst>
        </xdr:cNvPr>
        <xdr:cNvSpPr txBox="1"/>
      </xdr:nvSpPr>
      <xdr:spPr>
        <a:xfrm>
          <a:off x="927744" y="1694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1D873258-B34E-4279-B366-867EAE8A456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0B0CECF9-8049-43D1-BD45-675B5F7DD0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EBED83E4-687D-4EA9-B81B-1AC56B65D7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1B1AB28A-64EC-4131-96B4-310FA82B10F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95BD2B06-C7CB-463E-B9EB-2AC1857AB5A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29CC6E78-EAEF-4707-94A2-91CF1A2FEBC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529CE4CD-611B-41CA-AFD7-3F07D5064A0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4F30DA17-B942-4F26-B79A-B5FC7F454A0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94476A90-9BCF-4163-B87B-417DE8B2728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86F610F4-159C-4226-B7CE-7987AF8E8FD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E4081166-D94F-49E3-8EED-EE489ED4F73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4" name="テキスト ボックス 443">
          <a:extLst>
            <a:ext uri="{FF2B5EF4-FFF2-40B4-BE49-F238E27FC236}">
              <a16:creationId xmlns:a16="http://schemas.microsoft.com/office/drawing/2014/main" id="{80DE7DC6-A7B5-44F4-B6D8-54E86137EA0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120A8CDF-CAD8-4248-A6AB-9FB6A605198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6" name="テキスト ボックス 445">
          <a:extLst>
            <a:ext uri="{FF2B5EF4-FFF2-40B4-BE49-F238E27FC236}">
              <a16:creationId xmlns:a16="http://schemas.microsoft.com/office/drawing/2014/main" id="{E0B1CE9B-E80A-48EC-97C0-888D077CA9A7}"/>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3B1CBAA0-130C-4125-A495-92E6762649C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8" name="テキスト ボックス 447">
          <a:extLst>
            <a:ext uri="{FF2B5EF4-FFF2-40B4-BE49-F238E27FC236}">
              <a16:creationId xmlns:a16="http://schemas.microsoft.com/office/drawing/2014/main" id="{038BEB92-391D-4D2C-9EAE-9BAA01C89C35}"/>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C4AC178A-9245-42ED-978E-AFA446D221F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0" name="テキスト ボックス 449">
          <a:extLst>
            <a:ext uri="{FF2B5EF4-FFF2-40B4-BE49-F238E27FC236}">
              <a16:creationId xmlns:a16="http://schemas.microsoft.com/office/drawing/2014/main" id="{20580B96-BFF4-41E2-8A38-5C7CC5972959}"/>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952807EC-9FBB-48ED-9573-01CAE979399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2" name="テキスト ボックス 451">
          <a:extLst>
            <a:ext uri="{FF2B5EF4-FFF2-40B4-BE49-F238E27FC236}">
              <a16:creationId xmlns:a16="http://schemas.microsoft.com/office/drawing/2014/main" id="{CCA27D28-4C7F-4C1C-85B7-3A400D359683}"/>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56DAFDB5-C516-47E4-B27C-FA320C0BC7D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1BEEAFC8-718B-4316-9A72-CBA0D513F1A4}"/>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94F87999-91A3-4949-A2BA-89D61E970F2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83744</xdr:rowOff>
    </xdr:from>
    <xdr:to>
      <xdr:col>54</xdr:col>
      <xdr:colOff>189865</xdr:colOff>
      <xdr:row>107</xdr:row>
      <xdr:rowOff>104051</xdr:rowOff>
    </xdr:to>
    <xdr:cxnSp macro="">
      <xdr:nvCxnSpPr>
        <xdr:cNvPr id="456" name="直線コネクタ 455">
          <a:extLst>
            <a:ext uri="{FF2B5EF4-FFF2-40B4-BE49-F238E27FC236}">
              <a16:creationId xmlns:a16="http://schemas.microsoft.com/office/drawing/2014/main" id="{70D2461E-3126-43CB-B886-3F8F5A0AF8A6}"/>
            </a:ext>
          </a:extLst>
        </xdr:cNvPr>
        <xdr:cNvCxnSpPr/>
      </xdr:nvCxnSpPr>
      <xdr:spPr>
        <a:xfrm flipV="1">
          <a:off x="10476865" y="17228744"/>
          <a:ext cx="0" cy="122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107878</xdr:rowOff>
    </xdr:from>
    <xdr:ext cx="534377" cy="259045"/>
    <xdr:sp macro="" textlink="">
      <xdr:nvSpPr>
        <xdr:cNvPr id="457" name="【港湾・漁港】&#10;一人当たり有形固定資産（償却資産）額最小値テキスト">
          <a:extLst>
            <a:ext uri="{FF2B5EF4-FFF2-40B4-BE49-F238E27FC236}">
              <a16:creationId xmlns:a16="http://schemas.microsoft.com/office/drawing/2014/main" id="{0CCDD706-C4DB-400D-B742-5FCCF3968512}"/>
            </a:ext>
          </a:extLst>
        </xdr:cNvPr>
        <xdr:cNvSpPr txBox="1"/>
      </xdr:nvSpPr>
      <xdr:spPr>
        <a:xfrm>
          <a:off x="10515600" y="1845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104051</xdr:rowOff>
    </xdr:from>
    <xdr:to>
      <xdr:col>55</xdr:col>
      <xdr:colOff>88900</xdr:colOff>
      <xdr:row>107</xdr:row>
      <xdr:rowOff>104051</xdr:rowOff>
    </xdr:to>
    <xdr:cxnSp macro="">
      <xdr:nvCxnSpPr>
        <xdr:cNvPr id="458" name="直線コネクタ 457">
          <a:extLst>
            <a:ext uri="{FF2B5EF4-FFF2-40B4-BE49-F238E27FC236}">
              <a16:creationId xmlns:a16="http://schemas.microsoft.com/office/drawing/2014/main" id="{508A5F7F-BB4D-48E7-B55D-64C195F59473}"/>
            </a:ext>
          </a:extLst>
        </xdr:cNvPr>
        <xdr:cNvCxnSpPr/>
      </xdr:nvCxnSpPr>
      <xdr:spPr>
        <a:xfrm>
          <a:off x="10388600" y="1844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30421</xdr:rowOff>
    </xdr:from>
    <xdr:ext cx="534377" cy="259045"/>
    <xdr:sp macro="" textlink="">
      <xdr:nvSpPr>
        <xdr:cNvPr id="459" name="【港湾・漁港】&#10;一人当たり有形固定資産（償却資産）額最大値テキスト">
          <a:extLst>
            <a:ext uri="{FF2B5EF4-FFF2-40B4-BE49-F238E27FC236}">
              <a16:creationId xmlns:a16="http://schemas.microsoft.com/office/drawing/2014/main" id="{9EDF3981-7288-4507-96F9-4F05C3B9D57B}"/>
            </a:ext>
          </a:extLst>
        </xdr:cNvPr>
        <xdr:cNvSpPr txBox="1"/>
      </xdr:nvSpPr>
      <xdr:spPr>
        <a:xfrm>
          <a:off x="10515600" y="170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83744</xdr:rowOff>
    </xdr:from>
    <xdr:to>
      <xdr:col>55</xdr:col>
      <xdr:colOff>88900</xdr:colOff>
      <xdr:row>100</xdr:row>
      <xdr:rowOff>83744</xdr:rowOff>
    </xdr:to>
    <xdr:cxnSp macro="">
      <xdr:nvCxnSpPr>
        <xdr:cNvPr id="460" name="直線コネクタ 459">
          <a:extLst>
            <a:ext uri="{FF2B5EF4-FFF2-40B4-BE49-F238E27FC236}">
              <a16:creationId xmlns:a16="http://schemas.microsoft.com/office/drawing/2014/main" id="{D0D019F8-F4EC-4DA9-84E5-2DE36D0BAF1D}"/>
            </a:ext>
          </a:extLst>
        </xdr:cNvPr>
        <xdr:cNvCxnSpPr/>
      </xdr:nvCxnSpPr>
      <xdr:spPr>
        <a:xfrm>
          <a:off x="10388600" y="1722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35075</xdr:rowOff>
    </xdr:from>
    <xdr:ext cx="534377" cy="259045"/>
    <xdr:sp macro="" textlink="">
      <xdr:nvSpPr>
        <xdr:cNvPr id="461" name="【港湾・漁港】&#10;一人当たり有形固定資産（償却資産）額平均値テキスト">
          <a:extLst>
            <a:ext uri="{FF2B5EF4-FFF2-40B4-BE49-F238E27FC236}">
              <a16:creationId xmlns:a16="http://schemas.microsoft.com/office/drawing/2014/main" id="{33024A82-0DB0-4B51-BDA3-690F333F6785}"/>
            </a:ext>
          </a:extLst>
        </xdr:cNvPr>
        <xdr:cNvSpPr txBox="1"/>
      </xdr:nvSpPr>
      <xdr:spPr>
        <a:xfrm>
          <a:off x="10515600" y="178658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12198</xdr:rowOff>
    </xdr:from>
    <xdr:to>
      <xdr:col>55</xdr:col>
      <xdr:colOff>50800</xdr:colOff>
      <xdr:row>105</xdr:row>
      <xdr:rowOff>113798</xdr:rowOff>
    </xdr:to>
    <xdr:sp macro="" textlink="">
      <xdr:nvSpPr>
        <xdr:cNvPr id="462" name="フローチャート: 判断 461">
          <a:extLst>
            <a:ext uri="{FF2B5EF4-FFF2-40B4-BE49-F238E27FC236}">
              <a16:creationId xmlns:a16="http://schemas.microsoft.com/office/drawing/2014/main" id="{11DFB485-18E7-4750-969B-577929B9D76F}"/>
            </a:ext>
          </a:extLst>
        </xdr:cNvPr>
        <xdr:cNvSpPr/>
      </xdr:nvSpPr>
      <xdr:spPr>
        <a:xfrm>
          <a:off x="10426700" y="1801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15246</xdr:rowOff>
    </xdr:from>
    <xdr:to>
      <xdr:col>50</xdr:col>
      <xdr:colOff>165100</xdr:colOff>
      <xdr:row>105</xdr:row>
      <xdr:rowOff>116846</xdr:rowOff>
    </xdr:to>
    <xdr:sp macro="" textlink="">
      <xdr:nvSpPr>
        <xdr:cNvPr id="463" name="フローチャート: 判断 462">
          <a:extLst>
            <a:ext uri="{FF2B5EF4-FFF2-40B4-BE49-F238E27FC236}">
              <a16:creationId xmlns:a16="http://schemas.microsoft.com/office/drawing/2014/main" id="{658E0350-02F2-4A46-8955-3887ACB19508}"/>
            </a:ext>
          </a:extLst>
        </xdr:cNvPr>
        <xdr:cNvSpPr/>
      </xdr:nvSpPr>
      <xdr:spPr>
        <a:xfrm>
          <a:off x="9588500" y="18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18238</xdr:rowOff>
    </xdr:from>
    <xdr:to>
      <xdr:col>46</xdr:col>
      <xdr:colOff>38100</xdr:colOff>
      <xdr:row>105</xdr:row>
      <xdr:rowOff>119838</xdr:rowOff>
    </xdr:to>
    <xdr:sp macro="" textlink="">
      <xdr:nvSpPr>
        <xdr:cNvPr id="464" name="フローチャート: 判断 463">
          <a:extLst>
            <a:ext uri="{FF2B5EF4-FFF2-40B4-BE49-F238E27FC236}">
              <a16:creationId xmlns:a16="http://schemas.microsoft.com/office/drawing/2014/main" id="{96F3FB7D-0582-4C65-8028-A4D5404C2C94}"/>
            </a:ext>
          </a:extLst>
        </xdr:cNvPr>
        <xdr:cNvSpPr/>
      </xdr:nvSpPr>
      <xdr:spPr>
        <a:xfrm>
          <a:off x="8699500" y="1802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20713</xdr:rowOff>
    </xdr:from>
    <xdr:to>
      <xdr:col>41</xdr:col>
      <xdr:colOff>101600</xdr:colOff>
      <xdr:row>105</xdr:row>
      <xdr:rowOff>122313</xdr:rowOff>
    </xdr:to>
    <xdr:sp macro="" textlink="">
      <xdr:nvSpPr>
        <xdr:cNvPr id="465" name="フローチャート: 判断 464">
          <a:extLst>
            <a:ext uri="{FF2B5EF4-FFF2-40B4-BE49-F238E27FC236}">
              <a16:creationId xmlns:a16="http://schemas.microsoft.com/office/drawing/2014/main" id="{8D858498-055E-4C56-97B2-65472B0094A1}"/>
            </a:ext>
          </a:extLst>
        </xdr:cNvPr>
        <xdr:cNvSpPr/>
      </xdr:nvSpPr>
      <xdr:spPr>
        <a:xfrm>
          <a:off x="7810500" y="1802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81711</xdr:rowOff>
    </xdr:from>
    <xdr:to>
      <xdr:col>36</xdr:col>
      <xdr:colOff>165100</xdr:colOff>
      <xdr:row>106</xdr:row>
      <xdr:rowOff>11861</xdr:rowOff>
    </xdr:to>
    <xdr:sp macro="" textlink="">
      <xdr:nvSpPr>
        <xdr:cNvPr id="466" name="フローチャート: 判断 465">
          <a:extLst>
            <a:ext uri="{FF2B5EF4-FFF2-40B4-BE49-F238E27FC236}">
              <a16:creationId xmlns:a16="http://schemas.microsoft.com/office/drawing/2014/main" id="{2D368AAE-318A-46BD-830D-9ECA3535F33C}"/>
            </a:ext>
          </a:extLst>
        </xdr:cNvPr>
        <xdr:cNvSpPr/>
      </xdr:nvSpPr>
      <xdr:spPr>
        <a:xfrm>
          <a:off x="6921500" y="1808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DC6F2DA-BA4E-41C2-ADD9-4609D2D1488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E6296B9-A498-4054-BDA5-51260F598D8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FAC0EE1-E93E-4B21-8166-EB4A2C73FF0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268E580-7A4F-4AAB-8E23-54161087368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F8EEBC4-F7A6-4B2D-A687-88D99D0DEF9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60700</xdr:rowOff>
    </xdr:from>
    <xdr:to>
      <xdr:col>55</xdr:col>
      <xdr:colOff>50800</xdr:colOff>
      <xdr:row>106</xdr:row>
      <xdr:rowOff>162300</xdr:rowOff>
    </xdr:to>
    <xdr:sp macro="" textlink="">
      <xdr:nvSpPr>
        <xdr:cNvPr id="472" name="楕円 471">
          <a:extLst>
            <a:ext uri="{FF2B5EF4-FFF2-40B4-BE49-F238E27FC236}">
              <a16:creationId xmlns:a16="http://schemas.microsoft.com/office/drawing/2014/main" id="{70BB13CE-6542-458C-85B0-E1BB35841D96}"/>
            </a:ext>
          </a:extLst>
        </xdr:cNvPr>
        <xdr:cNvSpPr/>
      </xdr:nvSpPr>
      <xdr:spPr>
        <a:xfrm>
          <a:off x="10426700" y="182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39127</xdr:rowOff>
    </xdr:from>
    <xdr:ext cx="534377" cy="259045"/>
    <xdr:sp macro="" textlink="">
      <xdr:nvSpPr>
        <xdr:cNvPr id="473" name="【港湾・漁港】&#10;一人当たり有形固定資産（償却資産）額該当値テキスト">
          <a:extLst>
            <a:ext uri="{FF2B5EF4-FFF2-40B4-BE49-F238E27FC236}">
              <a16:creationId xmlns:a16="http://schemas.microsoft.com/office/drawing/2014/main" id="{11C4F2C2-313A-4C6D-B396-0404B2793F09}"/>
            </a:ext>
          </a:extLst>
        </xdr:cNvPr>
        <xdr:cNvSpPr txBox="1"/>
      </xdr:nvSpPr>
      <xdr:spPr>
        <a:xfrm>
          <a:off x="10515600" y="1821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61881</xdr:rowOff>
    </xdr:from>
    <xdr:to>
      <xdr:col>50</xdr:col>
      <xdr:colOff>165100</xdr:colOff>
      <xdr:row>106</xdr:row>
      <xdr:rowOff>163481</xdr:rowOff>
    </xdr:to>
    <xdr:sp macro="" textlink="">
      <xdr:nvSpPr>
        <xdr:cNvPr id="474" name="楕円 473">
          <a:extLst>
            <a:ext uri="{FF2B5EF4-FFF2-40B4-BE49-F238E27FC236}">
              <a16:creationId xmlns:a16="http://schemas.microsoft.com/office/drawing/2014/main" id="{359662B1-52A6-461E-B5C7-2538F4B3C9C7}"/>
            </a:ext>
          </a:extLst>
        </xdr:cNvPr>
        <xdr:cNvSpPr/>
      </xdr:nvSpPr>
      <xdr:spPr>
        <a:xfrm>
          <a:off x="9588500" y="1823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111500</xdr:rowOff>
    </xdr:from>
    <xdr:to>
      <xdr:col>55</xdr:col>
      <xdr:colOff>0</xdr:colOff>
      <xdr:row>106</xdr:row>
      <xdr:rowOff>112681</xdr:rowOff>
    </xdr:to>
    <xdr:cxnSp macro="">
      <xdr:nvCxnSpPr>
        <xdr:cNvPr id="475" name="直線コネクタ 474">
          <a:extLst>
            <a:ext uri="{FF2B5EF4-FFF2-40B4-BE49-F238E27FC236}">
              <a16:creationId xmlns:a16="http://schemas.microsoft.com/office/drawing/2014/main" id="{FDB4497B-F35F-4AD7-A485-1B82698D877A}"/>
            </a:ext>
          </a:extLst>
        </xdr:cNvPr>
        <xdr:cNvCxnSpPr/>
      </xdr:nvCxnSpPr>
      <xdr:spPr>
        <a:xfrm flipV="1">
          <a:off x="9639300" y="18285200"/>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63595</xdr:rowOff>
    </xdr:from>
    <xdr:to>
      <xdr:col>46</xdr:col>
      <xdr:colOff>38100</xdr:colOff>
      <xdr:row>106</xdr:row>
      <xdr:rowOff>165195</xdr:rowOff>
    </xdr:to>
    <xdr:sp macro="" textlink="">
      <xdr:nvSpPr>
        <xdr:cNvPr id="476" name="楕円 475">
          <a:extLst>
            <a:ext uri="{FF2B5EF4-FFF2-40B4-BE49-F238E27FC236}">
              <a16:creationId xmlns:a16="http://schemas.microsoft.com/office/drawing/2014/main" id="{AF509935-4590-4656-81EC-B3EB35CCCF3C}"/>
            </a:ext>
          </a:extLst>
        </xdr:cNvPr>
        <xdr:cNvSpPr/>
      </xdr:nvSpPr>
      <xdr:spPr>
        <a:xfrm>
          <a:off x="8699500" y="1823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112681</xdr:rowOff>
    </xdr:from>
    <xdr:to>
      <xdr:col>50</xdr:col>
      <xdr:colOff>114300</xdr:colOff>
      <xdr:row>106</xdr:row>
      <xdr:rowOff>114395</xdr:rowOff>
    </xdr:to>
    <xdr:cxnSp macro="">
      <xdr:nvCxnSpPr>
        <xdr:cNvPr id="477" name="直線コネクタ 476">
          <a:extLst>
            <a:ext uri="{FF2B5EF4-FFF2-40B4-BE49-F238E27FC236}">
              <a16:creationId xmlns:a16="http://schemas.microsoft.com/office/drawing/2014/main" id="{D92E9F89-C23A-46A8-872E-2B6B08E5DE61}"/>
            </a:ext>
          </a:extLst>
        </xdr:cNvPr>
        <xdr:cNvCxnSpPr/>
      </xdr:nvCxnSpPr>
      <xdr:spPr>
        <a:xfrm flipV="1">
          <a:off x="8750300" y="18286381"/>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70301</xdr:rowOff>
    </xdr:from>
    <xdr:to>
      <xdr:col>41</xdr:col>
      <xdr:colOff>101600</xdr:colOff>
      <xdr:row>107</xdr:row>
      <xdr:rowOff>451</xdr:rowOff>
    </xdr:to>
    <xdr:sp macro="" textlink="">
      <xdr:nvSpPr>
        <xdr:cNvPr id="478" name="楕円 477">
          <a:extLst>
            <a:ext uri="{FF2B5EF4-FFF2-40B4-BE49-F238E27FC236}">
              <a16:creationId xmlns:a16="http://schemas.microsoft.com/office/drawing/2014/main" id="{42F0639F-A875-4138-9A6B-E162174AC99E}"/>
            </a:ext>
          </a:extLst>
        </xdr:cNvPr>
        <xdr:cNvSpPr/>
      </xdr:nvSpPr>
      <xdr:spPr>
        <a:xfrm>
          <a:off x="7810500" y="182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114395</xdr:rowOff>
    </xdr:from>
    <xdr:to>
      <xdr:col>45</xdr:col>
      <xdr:colOff>177800</xdr:colOff>
      <xdr:row>106</xdr:row>
      <xdr:rowOff>121101</xdr:rowOff>
    </xdr:to>
    <xdr:cxnSp macro="">
      <xdr:nvCxnSpPr>
        <xdr:cNvPr id="479" name="直線コネクタ 478">
          <a:extLst>
            <a:ext uri="{FF2B5EF4-FFF2-40B4-BE49-F238E27FC236}">
              <a16:creationId xmlns:a16="http://schemas.microsoft.com/office/drawing/2014/main" id="{4AC8AE45-AE81-44FB-91F6-E5BDC5BF0376}"/>
            </a:ext>
          </a:extLst>
        </xdr:cNvPr>
        <xdr:cNvCxnSpPr/>
      </xdr:nvCxnSpPr>
      <xdr:spPr>
        <a:xfrm flipV="1">
          <a:off x="7861300" y="18288095"/>
          <a:ext cx="8890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71977</xdr:rowOff>
    </xdr:from>
    <xdr:to>
      <xdr:col>36</xdr:col>
      <xdr:colOff>165100</xdr:colOff>
      <xdr:row>107</xdr:row>
      <xdr:rowOff>2127</xdr:rowOff>
    </xdr:to>
    <xdr:sp macro="" textlink="">
      <xdr:nvSpPr>
        <xdr:cNvPr id="480" name="楕円 479">
          <a:extLst>
            <a:ext uri="{FF2B5EF4-FFF2-40B4-BE49-F238E27FC236}">
              <a16:creationId xmlns:a16="http://schemas.microsoft.com/office/drawing/2014/main" id="{BBBA818B-8DDD-406E-982E-16137F3A114D}"/>
            </a:ext>
          </a:extLst>
        </xdr:cNvPr>
        <xdr:cNvSpPr/>
      </xdr:nvSpPr>
      <xdr:spPr>
        <a:xfrm>
          <a:off x="6921500" y="1824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121101</xdr:rowOff>
    </xdr:from>
    <xdr:to>
      <xdr:col>41</xdr:col>
      <xdr:colOff>50800</xdr:colOff>
      <xdr:row>106</xdr:row>
      <xdr:rowOff>122777</xdr:rowOff>
    </xdr:to>
    <xdr:cxnSp macro="">
      <xdr:nvCxnSpPr>
        <xdr:cNvPr id="481" name="直線コネクタ 480">
          <a:extLst>
            <a:ext uri="{FF2B5EF4-FFF2-40B4-BE49-F238E27FC236}">
              <a16:creationId xmlns:a16="http://schemas.microsoft.com/office/drawing/2014/main" id="{9FD938E7-7CC0-47C3-BCAD-120171F645A3}"/>
            </a:ext>
          </a:extLst>
        </xdr:cNvPr>
        <xdr:cNvCxnSpPr/>
      </xdr:nvCxnSpPr>
      <xdr:spPr>
        <a:xfrm flipV="1">
          <a:off x="6972300" y="18294801"/>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103</xdr:row>
      <xdr:rowOff>133373</xdr:rowOff>
    </xdr:from>
    <xdr:ext cx="534377" cy="259045"/>
    <xdr:sp macro="" textlink="">
      <xdr:nvSpPr>
        <xdr:cNvPr id="482" name="n_1aveValue【港湾・漁港】&#10;一人当たり有形固定資産（償却資産）額">
          <a:extLst>
            <a:ext uri="{FF2B5EF4-FFF2-40B4-BE49-F238E27FC236}">
              <a16:creationId xmlns:a16="http://schemas.microsoft.com/office/drawing/2014/main" id="{81527BAD-FFC0-4632-999F-D1651C5BD28B}"/>
            </a:ext>
          </a:extLst>
        </xdr:cNvPr>
        <xdr:cNvSpPr txBox="1"/>
      </xdr:nvSpPr>
      <xdr:spPr>
        <a:xfrm>
          <a:off x="9359411" y="1779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136365</xdr:rowOff>
    </xdr:from>
    <xdr:ext cx="534377" cy="259045"/>
    <xdr:sp macro="" textlink="">
      <xdr:nvSpPr>
        <xdr:cNvPr id="483" name="n_2aveValue【港湾・漁港】&#10;一人当たり有形固定資産（償却資産）額">
          <a:extLst>
            <a:ext uri="{FF2B5EF4-FFF2-40B4-BE49-F238E27FC236}">
              <a16:creationId xmlns:a16="http://schemas.microsoft.com/office/drawing/2014/main" id="{FBD17CBF-71D2-410B-90B9-4BFBFB39B1F6}"/>
            </a:ext>
          </a:extLst>
        </xdr:cNvPr>
        <xdr:cNvSpPr txBox="1"/>
      </xdr:nvSpPr>
      <xdr:spPr>
        <a:xfrm>
          <a:off x="8483111" y="1779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103</xdr:row>
      <xdr:rowOff>138840</xdr:rowOff>
    </xdr:from>
    <xdr:ext cx="534377" cy="259045"/>
    <xdr:sp macro="" textlink="">
      <xdr:nvSpPr>
        <xdr:cNvPr id="484" name="n_3aveValue【港湾・漁港】&#10;一人当たり有形固定資産（償却資産）額">
          <a:extLst>
            <a:ext uri="{FF2B5EF4-FFF2-40B4-BE49-F238E27FC236}">
              <a16:creationId xmlns:a16="http://schemas.microsoft.com/office/drawing/2014/main" id="{DADA9133-1198-4CE6-88A4-A8EA3D975389}"/>
            </a:ext>
          </a:extLst>
        </xdr:cNvPr>
        <xdr:cNvSpPr txBox="1"/>
      </xdr:nvSpPr>
      <xdr:spPr>
        <a:xfrm>
          <a:off x="7594111" y="1779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28388</xdr:rowOff>
    </xdr:from>
    <xdr:ext cx="534377" cy="259045"/>
    <xdr:sp macro="" textlink="">
      <xdr:nvSpPr>
        <xdr:cNvPr id="485" name="n_4aveValue【港湾・漁港】&#10;一人当たり有形固定資産（償却資産）額">
          <a:extLst>
            <a:ext uri="{FF2B5EF4-FFF2-40B4-BE49-F238E27FC236}">
              <a16:creationId xmlns:a16="http://schemas.microsoft.com/office/drawing/2014/main" id="{7416FA61-323E-43AE-9108-B087175D99CA}"/>
            </a:ext>
          </a:extLst>
        </xdr:cNvPr>
        <xdr:cNvSpPr txBox="1"/>
      </xdr:nvSpPr>
      <xdr:spPr>
        <a:xfrm>
          <a:off x="6705111" y="1785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154608</xdr:rowOff>
    </xdr:from>
    <xdr:ext cx="534377" cy="259045"/>
    <xdr:sp macro="" textlink="">
      <xdr:nvSpPr>
        <xdr:cNvPr id="486" name="n_1mainValue【港湾・漁港】&#10;一人当たり有形固定資産（償却資産）額">
          <a:extLst>
            <a:ext uri="{FF2B5EF4-FFF2-40B4-BE49-F238E27FC236}">
              <a16:creationId xmlns:a16="http://schemas.microsoft.com/office/drawing/2014/main" id="{61CCDB85-0BD6-44E1-8772-269C5BD447E2}"/>
            </a:ext>
          </a:extLst>
        </xdr:cNvPr>
        <xdr:cNvSpPr txBox="1"/>
      </xdr:nvSpPr>
      <xdr:spPr>
        <a:xfrm>
          <a:off x="9359411" y="1832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156322</xdr:rowOff>
    </xdr:from>
    <xdr:ext cx="534377" cy="259045"/>
    <xdr:sp macro="" textlink="">
      <xdr:nvSpPr>
        <xdr:cNvPr id="487" name="n_2mainValue【港湾・漁港】&#10;一人当たり有形固定資産（償却資産）額">
          <a:extLst>
            <a:ext uri="{FF2B5EF4-FFF2-40B4-BE49-F238E27FC236}">
              <a16:creationId xmlns:a16="http://schemas.microsoft.com/office/drawing/2014/main" id="{1D0E8381-61E3-4C1E-9DCA-F1E3459077B4}"/>
            </a:ext>
          </a:extLst>
        </xdr:cNvPr>
        <xdr:cNvSpPr txBox="1"/>
      </xdr:nvSpPr>
      <xdr:spPr>
        <a:xfrm>
          <a:off x="8483111" y="1833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163028</xdr:rowOff>
    </xdr:from>
    <xdr:ext cx="534377" cy="259045"/>
    <xdr:sp macro="" textlink="">
      <xdr:nvSpPr>
        <xdr:cNvPr id="488" name="n_3mainValue【港湾・漁港】&#10;一人当たり有形固定資産（償却資産）額">
          <a:extLst>
            <a:ext uri="{FF2B5EF4-FFF2-40B4-BE49-F238E27FC236}">
              <a16:creationId xmlns:a16="http://schemas.microsoft.com/office/drawing/2014/main" id="{DCCDCD41-DC9D-4F0F-89C9-FE74C226028A}"/>
            </a:ext>
          </a:extLst>
        </xdr:cNvPr>
        <xdr:cNvSpPr txBox="1"/>
      </xdr:nvSpPr>
      <xdr:spPr>
        <a:xfrm>
          <a:off x="7594111" y="1833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164704</xdr:rowOff>
    </xdr:from>
    <xdr:ext cx="534377" cy="259045"/>
    <xdr:sp macro="" textlink="">
      <xdr:nvSpPr>
        <xdr:cNvPr id="489" name="n_4mainValue【港湾・漁港】&#10;一人当たり有形固定資産（償却資産）額">
          <a:extLst>
            <a:ext uri="{FF2B5EF4-FFF2-40B4-BE49-F238E27FC236}">
              <a16:creationId xmlns:a16="http://schemas.microsoft.com/office/drawing/2014/main" id="{0E746BFE-FC74-4BBE-B6D6-8AD90DD30714}"/>
            </a:ext>
          </a:extLst>
        </xdr:cNvPr>
        <xdr:cNvSpPr txBox="1"/>
      </xdr:nvSpPr>
      <xdr:spPr>
        <a:xfrm>
          <a:off x="6705111" y="1833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49AB311-149D-4421-A04B-CC0DF8128A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DF651212-6E08-437C-BF3B-1E8814415A2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BB8E612F-73A1-4554-98F4-8D51FC0BE6F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AAE3870C-D073-4583-827B-28AC83C11AB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BBD7501-7F67-4740-B1B3-4FABC1EB9F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15973D92-57F8-4744-9850-50C6D6D2862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1B26BFBB-5E3A-4548-9FBB-BDFE6460DC4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9CC8CB75-6ABF-4BBB-A948-01FF662BEEE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F31A242-9663-4634-98CA-35F421E1947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E7FE65CA-98FE-4179-B4C6-5F48240E843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9EBE5E7-A6C6-42AA-827A-324EBDA05E0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68AC9601-EE14-4B77-AFEF-E771BBF53E3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723303F8-F17C-496A-851D-1A5C91046E7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2A623A86-F9EE-466A-96B2-2C6D97FA101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619BAC35-36B5-4B53-BE5F-695A4733DD4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59538499-AB7F-4E97-8D15-84438EB2158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9703DF45-464A-4D4C-9B67-467901387C6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B79E5E2C-4484-42BE-85B0-F587D888ED3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5296B35B-6842-42DD-823E-A7CF19802DF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F6950FB1-6AE0-4B1D-8931-846EC47A2D6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E74E0635-774C-41E3-88F0-B8F1285EF34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9D29F5A1-D06D-4867-B594-8D3359F0177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3A0C6B9C-EE70-4792-907C-7278A4C3329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E28B4F38-CCDE-4A7F-85CD-6433DE99828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514" name="直線コネクタ 513">
          <a:extLst>
            <a:ext uri="{FF2B5EF4-FFF2-40B4-BE49-F238E27FC236}">
              <a16:creationId xmlns:a16="http://schemas.microsoft.com/office/drawing/2014/main" id="{7BC470C9-EF85-4A63-8B4D-8E117BF126E0}"/>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5FD29F3F-2DFB-48AE-824B-FBB97A5193AE}"/>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516" name="直線コネクタ 515">
          <a:extLst>
            <a:ext uri="{FF2B5EF4-FFF2-40B4-BE49-F238E27FC236}">
              <a16:creationId xmlns:a16="http://schemas.microsoft.com/office/drawing/2014/main" id="{733517ED-46AC-47F4-A65E-2609FB586C29}"/>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39CEF0EC-4E9B-4A41-A7BD-AB9EA0E81D34}"/>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518" name="直線コネクタ 517">
          <a:extLst>
            <a:ext uri="{FF2B5EF4-FFF2-40B4-BE49-F238E27FC236}">
              <a16:creationId xmlns:a16="http://schemas.microsoft.com/office/drawing/2014/main" id="{B9F81CC5-358C-445C-B7B3-A99DB4F73008}"/>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BADD7AD3-FEFF-4BEE-980A-E00615256652}"/>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520" name="フローチャート: 判断 519">
          <a:extLst>
            <a:ext uri="{FF2B5EF4-FFF2-40B4-BE49-F238E27FC236}">
              <a16:creationId xmlns:a16="http://schemas.microsoft.com/office/drawing/2014/main" id="{516CA9A4-B0ED-4B4E-9FAD-1FFB3F15E798}"/>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521" name="フローチャート: 判断 520">
          <a:extLst>
            <a:ext uri="{FF2B5EF4-FFF2-40B4-BE49-F238E27FC236}">
              <a16:creationId xmlns:a16="http://schemas.microsoft.com/office/drawing/2014/main" id="{1295C9EF-A7D0-4ADF-9937-9C442D6B6FB3}"/>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22" name="フローチャート: 判断 521">
          <a:extLst>
            <a:ext uri="{FF2B5EF4-FFF2-40B4-BE49-F238E27FC236}">
              <a16:creationId xmlns:a16="http://schemas.microsoft.com/office/drawing/2014/main" id="{253D647C-776E-4611-969A-BCBC7EBD11C4}"/>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523" name="フローチャート: 判断 522">
          <a:extLst>
            <a:ext uri="{FF2B5EF4-FFF2-40B4-BE49-F238E27FC236}">
              <a16:creationId xmlns:a16="http://schemas.microsoft.com/office/drawing/2014/main" id="{D2FBFC8B-650D-46BF-A0D7-D1481CB2D999}"/>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524" name="フローチャート: 判断 523">
          <a:extLst>
            <a:ext uri="{FF2B5EF4-FFF2-40B4-BE49-F238E27FC236}">
              <a16:creationId xmlns:a16="http://schemas.microsoft.com/office/drawing/2014/main" id="{7957DA09-6045-4D07-82D0-E24E2A7DF05B}"/>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DFA1F653-A0E2-4705-AE5D-B53D30F7B14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C83A11D-1DB4-45D4-A5FC-0E8E1EF9AAE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5764732-CDCD-431F-81B0-87137BC4901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0AD134C-01F9-4834-849F-4D96D947330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4B93C06-A9CF-462C-86DD-F0AA9AF7A0A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143510</xdr:rowOff>
    </xdr:from>
    <xdr:to>
      <xdr:col>85</xdr:col>
      <xdr:colOff>177800</xdr:colOff>
      <xdr:row>41</xdr:row>
      <xdr:rowOff>73660</xdr:rowOff>
    </xdr:to>
    <xdr:sp macro="" textlink="">
      <xdr:nvSpPr>
        <xdr:cNvPr id="530" name="楕円 529">
          <a:extLst>
            <a:ext uri="{FF2B5EF4-FFF2-40B4-BE49-F238E27FC236}">
              <a16:creationId xmlns:a16="http://schemas.microsoft.com/office/drawing/2014/main" id="{7D7316ED-DA58-4DA7-8CA5-EA2580E1ABD2}"/>
            </a:ext>
          </a:extLst>
        </xdr:cNvPr>
        <xdr:cNvSpPr/>
      </xdr:nvSpPr>
      <xdr:spPr>
        <a:xfrm>
          <a:off x="162687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58437</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D4E809F3-7D1E-4A78-9E28-FDECAD567192}"/>
            </a:ext>
          </a:extLst>
        </xdr:cNvPr>
        <xdr:cNvSpPr txBox="1"/>
      </xdr:nvSpPr>
      <xdr:spPr>
        <a:xfrm>
          <a:off x="16357600" y="691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120650</xdr:rowOff>
    </xdr:from>
    <xdr:to>
      <xdr:col>81</xdr:col>
      <xdr:colOff>101600</xdr:colOff>
      <xdr:row>41</xdr:row>
      <xdr:rowOff>50800</xdr:rowOff>
    </xdr:to>
    <xdr:sp macro="" textlink="">
      <xdr:nvSpPr>
        <xdr:cNvPr id="532" name="楕円 531">
          <a:extLst>
            <a:ext uri="{FF2B5EF4-FFF2-40B4-BE49-F238E27FC236}">
              <a16:creationId xmlns:a16="http://schemas.microsoft.com/office/drawing/2014/main" id="{725203F8-5E9F-4460-A481-AC1A53D781A4}"/>
            </a:ext>
          </a:extLst>
        </xdr:cNvPr>
        <xdr:cNvSpPr/>
      </xdr:nvSpPr>
      <xdr:spPr>
        <a:xfrm>
          <a:off x="154305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0</xdr:rowOff>
    </xdr:from>
    <xdr:to>
      <xdr:col>85</xdr:col>
      <xdr:colOff>127000</xdr:colOff>
      <xdr:row>41</xdr:row>
      <xdr:rowOff>22860</xdr:rowOff>
    </xdr:to>
    <xdr:cxnSp macro="">
      <xdr:nvCxnSpPr>
        <xdr:cNvPr id="533" name="直線コネクタ 532">
          <a:extLst>
            <a:ext uri="{FF2B5EF4-FFF2-40B4-BE49-F238E27FC236}">
              <a16:creationId xmlns:a16="http://schemas.microsoft.com/office/drawing/2014/main" id="{57E85FCF-31ED-4D2B-BF54-04099BEF3158}"/>
            </a:ext>
          </a:extLst>
        </xdr:cNvPr>
        <xdr:cNvCxnSpPr/>
      </xdr:nvCxnSpPr>
      <xdr:spPr>
        <a:xfrm>
          <a:off x="15481300" y="70294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92075</xdr:rowOff>
    </xdr:from>
    <xdr:to>
      <xdr:col>76</xdr:col>
      <xdr:colOff>165100</xdr:colOff>
      <xdr:row>41</xdr:row>
      <xdr:rowOff>22225</xdr:rowOff>
    </xdr:to>
    <xdr:sp macro="" textlink="">
      <xdr:nvSpPr>
        <xdr:cNvPr id="534" name="楕円 533">
          <a:extLst>
            <a:ext uri="{FF2B5EF4-FFF2-40B4-BE49-F238E27FC236}">
              <a16:creationId xmlns:a16="http://schemas.microsoft.com/office/drawing/2014/main" id="{40D8F268-D37F-4D5C-B554-53B37AFDD929}"/>
            </a:ext>
          </a:extLst>
        </xdr:cNvPr>
        <xdr:cNvSpPr/>
      </xdr:nvSpPr>
      <xdr:spPr>
        <a:xfrm>
          <a:off x="145415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142875</xdr:rowOff>
    </xdr:from>
    <xdr:to>
      <xdr:col>81</xdr:col>
      <xdr:colOff>50800</xdr:colOff>
      <xdr:row>41</xdr:row>
      <xdr:rowOff>0</xdr:rowOff>
    </xdr:to>
    <xdr:cxnSp macro="">
      <xdr:nvCxnSpPr>
        <xdr:cNvPr id="535" name="直線コネクタ 534">
          <a:extLst>
            <a:ext uri="{FF2B5EF4-FFF2-40B4-BE49-F238E27FC236}">
              <a16:creationId xmlns:a16="http://schemas.microsoft.com/office/drawing/2014/main" id="{1D80B789-B83A-44FE-B721-9F2AAA1DD25F}"/>
            </a:ext>
          </a:extLst>
        </xdr:cNvPr>
        <xdr:cNvCxnSpPr/>
      </xdr:nvCxnSpPr>
      <xdr:spPr>
        <a:xfrm>
          <a:off x="14592300" y="7000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53975</xdr:rowOff>
    </xdr:from>
    <xdr:to>
      <xdr:col>72</xdr:col>
      <xdr:colOff>38100</xdr:colOff>
      <xdr:row>40</xdr:row>
      <xdr:rowOff>155575</xdr:rowOff>
    </xdr:to>
    <xdr:sp macro="" textlink="">
      <xdr:nvSpPr>
        <xdr:cNvPr id="536" name="楕円 535">
          <a:extLst>
            <a:ext uri="{FF2B5EF4-FFF2-40B4-BE49-F238E27FC236}">
              <a16:creationId xmlns:a16="http://schemas.microsoft.com/office/drawing/2014/main" id="{BCCA4050-91AB-4F77-A14D-D5A69A3E8F87}"/>
            </a:ext>
          </a:extLst>
        </xdr:cNvPr>
        <xdr:cNvSpPr/>
      </xdr:nvSpPr>
      <xdr:spPr>
        <a:xfrm>
          <a:off x="13652500" y="691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104775</xdr:rowOff>
    </xdr:from>
    <xdr:to>
      <xdr:col>76</xdr:col>
      <xdr:colOff>114300</xdr:colOff>
      <xdr:row>40</xdr:row>
      <xdr:rowOff>142875</xdr:rowOff>
    </xdr:to>
    <xdr:cxnSp macro="">
      <xdr:nvCxnSpPr>
        <xdr:cNvPr id="537" name="直線コネクタ 536">
          <a:extLst>
            <a:ext uri="{FF2B5EF4-FFF2-40B4-BE49-F238E27FC236}">
              <a16:creationId xmlns:a16="http://schemas.microsoft.com/office/drawing/2014/main" id="{A3EBE4E3-3483-44B9-A652-56DF8FDC532A}"/>
            </a:ext>
          </a:extLst>
        </xdr:cNvPr>
        <xdr:cNvCxnSpPr/>
      </xdr:nvCxnSpPr>
      <xdr:spPr>
        <a:xfrm>
          <a:off x="13703300" y="69627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17780</xdr:rowOff>
    </xdr:from>
    <xdr:to>
      <xdr:col>67</xdr:col>
      <xdr:colOff>101600</xdr:colOff>
      <xdr:row>40</xdr:row>
      <xdr:rowOff>119380</xdr:rowOff>
    </xdr:to>
    <xdr:sp macro="" textlink="">
      <xdr:nvSpPr>
        <xdr:cNvPr id="538" name="楕円 537">
          <a:extLst>
            <a:ext uri="{FF2B5EF4-FFF2-40B4-BE49-F238E27FC236}">
              <a16:creationId xmlns:a16="http://schemas.microsoft.com/office/drawing/2014/main" id="{6004A158-3E05-4100-872C-89902E82FE0C}"/>
            </a:ext>
          </a:extLst>
        </xdr:cNvPr>
        <xdr:cNvSpPr/>
      </xdr:nvSpPr>
      <xdr:spPr>
        <a:xfrm>
          <a:off x="1276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68580</xdr:rowOff>
    </xdr:from>
    <xdr:to>
      <xdr:col>71</xdr:col>
      <xdr:colOff>177800</xdr:colOff>
      <xdr:row>40</xdr:row>
      <xdr:rowOff>104775</xdr:rowOff>
    </xdr:to>
    <xdr:cxnSp macro="">
      <xdr:nvCxnSpPr>
        <xdr:cNvPr id="539" name="直線コネクタ 538">
          <a:extLst>
            <a:ext uri="{FF2B5EF4-FFF2-40B4-BE49-F238E27FC236}">
              <a16:creationId xmlns:a16="http://schemas.microsoft.com/office/drawing/2014/main" id="{F6E0A5BD-DCCD-4A32-92CB-53EAEC2216C6}"/>
            </a:ext>
          </a:extLst>
        </xdr:cNvPr>
        <xdr:cNvCxnSpPr/>
      </xdr:nvCxnSpPr>
      <xdr:spPr>
        <a:xfrm>
          <a:off x="12814300" y="69265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1AF58FB7-B1B0-4A80-9937-DA9C5FF9771F}"/>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3003C723-DD43-44D3-99DD-C7EA107EFC31}"/>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7D4CD7CA-F6AB-4B4E-9522-16C6200F073B}"/>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1ECC03F5-0000-4A92-A19C-3E5B0085625E}"/>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41927</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711AC561-106B-461E-BA0C-DC12E5A5957B}"/>
            </a:ext>
          </a:extLst>
        </xdr:cNvPr>
        <xdr:cNvSpPr txBox="1"/>
      </xdr:nvSpPr>
      <xdr:spPr>
        <a:xfrm>
          <a:off x="15266044" y="707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13352</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2E47B5C4-AD2B-4368-AED0-47559B68FD36}"/>
            </a:ext>
          </a:extLst>
        </xdr:cNvPr>
        <xdr:cNvSpPr txBox="1"/>
      </xdr:nvSpPr>
      <xdr:spPr>
        <a:xfrm>
          <a:off x="14389744"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146702</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C65854AC-76E7-4B46-8E81-CD2E1268BD55}"/>
            </a:ext>
          </a:extLst>
        </xdr:cNvPr>
        <xdr:cNvSpPr txBox="1"/>
      </xdr:nvSpPr>
      <xdr:spPr>
        <a:xfrm>
          <a:off x="13500744" y="700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110507</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6C77AB46-B775-4194-8564-69A3150952FB}"/>
            </a:ext>
          </a:extLst>
        </xdr:cNvPr>
        <xdr:cNvSpPr txBox="1"/>
      </xdr:nvSpPr>
      <xdr:spPr>
        <a:xfrm>
          <a:off x="126117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72B3A91C-9C27-4747-96A3-BB27444CD43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625A0226-0ADE-4A90-834C-2D67C263EF6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BC2DF24D-2D1C-48EB-9EF6-EC4912608AC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3125721A-53A1-4507-9089-EF33BA3132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3D680828-6F86-4F5E-B282-00F43112EAE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14678019-B3C8-4A36-A172-C334E5CEAC9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19B54603-921F-42E7-B4CF-C4FCF914552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DAF1C987-78C7-4401-904A-F342F8EAB12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D722518A-BAA6-4BD3-B20C-5CAA3921F8D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C95AD0F7-A833-4842-81B6-75EF34DDE9B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AE7A3D72-06CE-466E-8FEE-44DD30BE152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E6FC0AF5-8CE5-4271-A378-0E89D7193F5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438F94EB-9AD7-42C0-A566-5E98C2BFDE4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51D5B84A-029F-4EC2-98BA-E2DCF564901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647B388F-DF84-49BB-B2D6-7B7ABC76B95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B0840ECB-4DEF-4C71-8A71-E4C5DB1C686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7F588950-9266-4F2E-AE17-DF7FC8E2562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0351106A-944C-4DC4-BD7D-7FACD01CC54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700D485D-829A-4DAD-9DEB-161571301B8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9C71A247-8C15-4EA7-B827-4342C4F4955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8D9FE44F-CCB9-4326-9736-3307EB23F46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569" name="直線コネクタ 568">
          <a:extLst>
            <a:ext uri="{FF2B5EF4-FFF2-40B4-BE49-F238E27FC236}">
              <a16:creationId xmlns:a16="http://schemas.microsoft.com/office/drawing/2014/main" id="{80FBA4C4-2794-4845-B7E7-D1C5E5C4EC6A}"/>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48C9DC9D-4023-4D82-A105-1C9F00FA4CCD}"/>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571" name="直線コネクタ 570">
          <a:extLst>
            <a:ext uri="{FF2B5EF4-FFF2-40B4-BE49-F238E27FC236}">
              <a16:creationId xmlns:a16="http://schemas.microsoft.com/office/drawing/2014/main" id="{0C973158-80C1-44C0-86B9-12D674CE6139}"/>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4340BD71-3B3C-4636-99BB-F79D983A92B4}"/>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573" name="直線コネクタ 572">
          <a:extLst>
            <a:ext uri="{FF2B5EF4-FFF2-40B4-BE49-F238E27FC236}">
              <a16:creationId xmlns:a16="http://schemas.microsoft.com/office/drawing/2014/main" id="{7CC7EBBA-63DB-46FA-BC48-6DAC88A950C2}"/>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A31B7AD5-9DE1-458A-A5D0-84A062904E35}"/>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575" name="フローチャート: 判断 574">
          <a:extLst>
            <a:ext uri="{FF2B5EF4-FFF2-40B4-BE49-F238E27FC236}">
              <a16:creationId xmlns:a16="http://schemas.microsoft.com/office/drawing/2014/main" id="{AF2AA289-FCE0-4425-9742-DD1AC4A9B81A}"/>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576" name="フローチャート: 判断 575">
          <a:extLst>
            <a:ext uri="{FF2B5EF4-FFF2-40B4-BE49-F238E27FC236}">
              <a16:creationId xmlns:a16="http://schemas.microsoft.com/office/drawing/2014/main" id="{FAE7779E-CF4A-4F44-AC01-E45496D7418B}"/>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577" name="フローチャート: 判断 576">
          <a:extLst>
            <a:ext uri="{FF2B5EF4-FFF2-40B4-BE49-F238E27FC236}">
              <a16:creationId xmlns:a16="http://schemas.microsoft.com/office/drawing/2014/main" id="{925B13FC-9DA0-4B23-9F59-A99599E6646A}"/>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578" name="フローチャート: 判断 577">
          <a:extLst>
            <a:ext uri="{FF2B5EF4-FFF2-40B4-BE49-F238E27FC236}">
              <a16:creationId xmlns:a16="http://schemas.microsoft.com/office/drawing/2014/main" id="{89879F4E-33F6-4D93-8847-E319F889D915}"/>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579" name="フローチャート: 判断 578">
          <a:extLst>
            <a:ext uri="{FF2B5EF4-FFF2-40B4-BE49-F238E27FC236}">
              <a16:creationId xmlns:a16="http://schemas.microsoft.com/office/drawing/2014/main" id="{1E62A518-31FA-4040-BF68-A4090B681A07}"/>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58DE2FC4-DFE5-429C-AA7F-C309E10B594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9F11204-87FE-4E3D-A62D-14EC9BD879A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ADCC401F-3C4D-4F84-8C46-0B5E0F96461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444DAC2-3D8C-45EE-960D-96704340BC8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5BAB2CD-0D15-4DAF-9991-CD492DC931C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164846</xdr:rowOff>
    </xdr:from>
    <xdr:to>
      <xdr:col>116</xdr:col>
      <xdr:colOff>114300</xdr:colOff>
      <xdr:row>40</xdr:row>
      <xdr:rowOff>94996</xdr:rowOff>
    </xdr:to>
    <xdr:sp macro="" textlink="">
      <xdr:nvSpPr>
        <xdr:cNvPr id="585" name="楕円 584">
          <a:extLst>
            <a:ext uri="{FF2B5EF4-FFF2-40B4-BE49-F238E27FC236}">
              <a16:creationId xmlns:a16="http://schemas.microsoft.com/office/drawing/2014/main" id="{6F3CF891-8C61-4D77-A2EC-770E4F263F80}"/>
            </a:ext>
          </a:extLst>
        </xdr:cNvPr>
        <xdr:cNvSpPr/>
      </xdr:nvSpPr>
      <xdr:spPr>
        <a:xfrm>
          <a:off x="221107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143273</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5809CEA0-52CF-43A9-9228-C368F2B4F5DD}"/>
            </a:ext>
          </a:extLst>
        </xdr:cNvPr>
        <xdr:cNvSpPr txBox="1"/>
      </xdr:nvSpPr>
      <xdr:spPr>
        <a:xfrm>
          <a:off x="22199600" y="682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169418</xdr:rowOff>
    </xdr:from>
    <xdr:to>
      <xdr:col>112</xdr:col>
      <xdr:colOff>38100</xdr:colOff>
      <xdr:row>40</xdr:row>
      <xdr:rowOff>99568</xdr:rowOff>
    </xdr:to>
    <xdr:sp macro="" textlink="">
      <xdr:nvSpPr>
        <xdr:cNvPr id="587" name="楕円 586">
          <a:extLst>
            <a:ext uri="{FF2B5EF4-FFF2-40B4-BE49-F238E27FC236}">
              <a16:creationId xmlns:a16="http://schemas.microsoft.com/office/drawing/2014/main" id="{4FADA632-8FF5-4E48-9F8A-3D6101352D2A}"/>
            </a:ext>
          </a:extLst>
        </xdr:cNvPr>
        <xdr:cNvSpPr/>
      </xdr:nvSpPr>
      <xdr:spPr>
        <a:xfrm>
          <a:off x="21272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44196</xdr:rowOff>
    </xdr:from>
    <xdr:to>
      <xdr:col>116</xdr:col>
      <xdr:colOff>63500</xdr:colOff>
      <xdr:row>40</xdr:row>
      <xdr:rowOff>48768</xdr:rowOff>
    </xdr:to>
    <xdr:cxnSp macro="">
      <xdr:nvCxnSpPr>
        <xdr:cNvPr id="588" name="直線コネクタ 587">
          <a:extLst>
            <a:ext uri="{FF2B5EF4-FFF2-40B4-BE49-F238E27FC236}">
              <a16:creationId xmlns:a16="http://schemas.microsoft.com/office/drawing/2014/main" id="{F209F614-8202-4B9C-B1CC-85D9B46E3472}"/>
            </a:ext>
          </a:extLst>
        </xdr:cNvPr>
        <xdr:cNvCxnSpPr/>
      </xdr:nvCxnSpPr>
      <xdr:spPr>
        <a:xfrm flipV="1">
          <a:off x="21323300" y="69021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169418</xdr:rowOff>
    </xdr:from>
    <xdr:to>
      <xdr:col>107</xdr:col>
      <xdr:colOff>101600</xdr:colOff>
      <xdr:row>40</xdr:row>
      <xdr:rowOff>99568</xdr:rowOff>
    </xdr:to>
    <xdr:sp macro="" textlink="">
      <xdr:nvSpPr>
        <xdr:cNvPr id="589" name="楕円 588">
          <a:extLst>
            <a:ext uri="{FF2B5EF4-FFF2-40B4-BE49-F238E27FC236}">
              <a16:creationId xmlns:a16="http://schemas.microsoft.com/office/drawing/2014/main" id="{810EE7BF-36C2-4AE6-9D76-A65CAEE75DCE}"/>
            </a:ext>
          </a:extLst>
        </xdr:cNvPr>
        <xdr:cNvSpPr/>
      </xdr:nvSpPr>
      <xdr:spPr>
        <a:xfrm>
          <a:off x="20383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48768</xdr:rowOff>
    </xdr:from>
    <xdr:to>
      <xdr:col>111</xdr:col>
      <xdr:colOff>177800</xdr:colOff>
      <xdr:row>40</xdr:row>
      <xdr:rowOff>48768</xdr:rowOff>
    </xdr:to>
    <xdr:cxnSp macro="">
      <xdr:nvCxnSpPr>
        <xdr:cNvPr id="590" name="直線コネクタ 589">
          <a:extLst>
            <a:ext uri="{FF2B5EF4-FFF2-40B4-BE49-F238E27FC236}">
              <a16:creationId xmlns:a16="http://schemas.microsoft.com/office/drawing/2014/main" id="{0C8032BB-A303-4233-8D4B-FE33C21F2387}"/>
            </a:ext>
          </a:extLst>
        </xdr:cNvPr>
        <xdr:cNvCxnSpPr/>
      </xdr:nvCxnSpPr>
      <xdr:spPr>
        <a:xfrm>
          <a:off x="20434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591" name="楕円 590">
          <a:extLst>
            <a:ext uri="{FF2B5EF4-FFF2-40B4-BE49-F238E27FC236}">
              <a16:creationId xmlns:a16="http://schemas.microsoft.com/office/drawing/2014/main" id="{AD7248B9-AA4F-4672-A1A3-74452B32D4BD}"/>
            </a:ext>
          </a:extLst>
        </xdr:cNvPr>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48768</xdr:rowOff>
    </xdr:from>
    <xdr:to>
      <xdr:col>107</xdr:col>
      <xdr:colOff>50800</xdr:colOff>
      <xdr:row>40</xdr:row>
      <xdr:rowOff>48768</xdr:rowOff>
    </xdr:to>
    <xdr:cxnSp macro="">
      <xdr:nvCxnSpPr>
        <xdr:cNvPr id="592" name="直線コネクタ 591">
          <a:extLst>
            <a:ext uri="{FF2B5EF4-FFF2-40B4-BE49-F238E27FC236}">
              <a16:creationId xmlns:a16="http://schemas.microsoft.com/office/drawing/2014/main" id="{3780C904-AF06-4B7C-9094-62916CF12AE6}"/>
            </a:ext>
          </a:extLst>
        </xdr:cNvPr>
        <xdr:cNvCxnSpPr/>
      </xdr:nvCxnSpPr>
      <xdr:spPr>
        <a:xfrm>
          <a:off x="19545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169418</xdr:rowOff>
    </xdr:from>
    <xdr:to>
      <xdr:col>98</xdr:col>
      <xdr:colOff>38100</xdr:colOff>
      <xdr:row>40</xdr:row>
      <xdr:rowOff>99568</xdr:rowOff>
    </xdr:to>
    <xdr:sp macro="" textlink="">
      <xdr:nvSpPr>
        <xdr:cNvPr id="593" name="楕円 592">
          <a:extLst>
            <a:ext uri="{FF2B5EF4-FFF2-40B4-BE49-F238E27FC236}">
              <a16:creationId xmlns:a16="http://schemas.microsoft.com/office/drawing/2014/main" id="{97E316A6-F671-4325-960E-879322564B89}"/>
            </a:ext>
          </a:extLst>
        </xdr:cNvPr>
        <xdr:cNvSpPr/>
      </xdr:nvSpPr>
      <xdr:spPr>
        <a:xfrm>
          <a:off x="18605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48768</xdr:rowOff>
    </xdr:from>
    <xdr:to>
      <xdr:col>102</xdr:col>
      <xdr:colOff>114300</xdr:colOff>
      <xdr:row>40</xdr:row>
      <xdr:rowOff>48768</xdr:rowOff>
    </xdr:to>
    <xdr:cxnSp macro="">
      <xdr:nvCxnSpPr>
        <xdr:cNvPr id="594" name="直線コネクタ 593">
          <a:extLst>
            <a:ext uri="{FF2B5EF4-FFF2-40B4-BE49-F238E27FC236}">
              <a16:creationId xmlns:a16="http://schemas.microsoft.com/office/drawing/2014/main" id="{62976EFC-FFD7-4157-949F-58D20E784040}"/>
            </a:ext>
          </a:extLst>
        </xdr:cNvPr>
        <xdr:cNvCxnSpPr/>
      </xdr:nvCxnSpPr>
      <xdr:spPr>
        <a:xfrm>
          <a:off x="18656300" y="6906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D3F9475E-DE1D-46BF-8B7F-296C13F17EB1}"/>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937A1401-2EAC-4C9C-8CC5-55C176749A90}"/>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B1EA0F23-8930-48F0-8DA6-B1CEC579C28E}"/>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C5271C11-5FB8-430D-AF6A-878A0A0A9683}"/>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90695</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B73A76ED-A541-46CA-A5F9-F3AF8DD1BD3F}"/>
            </a:ext>
          </a:extLst>
        </xdr:cNvPr>
        <xdr:cNvSpPr txBox="1"/>
      </xdr:nvSpPr>
      <xdr:spPr>
        <a:xfrm>
          <a:off x="21075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90695</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8D7FD423-4F1F-453D-A236-16CD5236435E}"/>
            </a:ext>
          </a:extLst>
        </xdr:cNvPr>
        <xdr:cNvSpPr txBox="1"/>
      </xdr:nvSpPr>
      <xdr:spPr>
        <a:xfrm>
          <a:off x="20199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7AA9B31C-4641-4149-8383-08DAC2362AC7}"/>
            </a:ext>
          </a:extLst>
        </xdr:cNvPr>
        <xdr:cNvSpPr txBox="1"/>
      </xdr:nvSpPr>
      <xdr:spPr>
        <a:xfrm>
          <a:off x="19310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90695</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980B4D08-4376-412E-B919-E061D5E24DEF}"/>
            </a:ext>
          </a:extLst>
        </xdr:cNvPr>
        <xdr:cNvSpPr txBox="1"/>
      </xdr:nvSpPr>
      <xdr:spPr>
        <a:xfrm>
          <a:off x="18421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43C66ACC-7DDD-4F4C-A230-45B845F7A0F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9E23F573-D239-4BB6-A050-90E84AF96F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809C82CA-27CF-475A-81F1-2AB528F72C1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26102912-459E-4FF5-8D7E-09C85CEBD64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C34C4CFB-2620-4F80-A116-E1ACCF1F943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297FDC8A-AD44-49E2-A710-266B7AF7CDD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0C9B6DF4-229B-45A9-82EE-B4E7610498F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EF8753DF-EDB5-4FA8-B03C-0FA3C306EDD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B6C11E97-FE4E-49E9-B810-025349EF24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C56F5EAD-D80A-4453-8EC9-131E99BCE85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4860990D-DAF0-4455-B79B-B42012EAA9C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4" name="直線コネクタ 613">
          <a:extLst>
            <a:ext uri="{FF2B5EF4-FFF2-40B4-BE49-F238E27FC236}">
              <a16:creationId xmlns:a16="http://schemas.microsoft.com/office/drawing/2014/main" id="{043DAEC2-0398-4EE7-90BA-A5DD1B80DA1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5" name="テキスト ボックス 614">
          <a:extLst>
            <a:ext uri="{FF2B5EF4-FFF2-40B4-BE49-F238E27FC236}">
              <a16:creationId xmlns:a16="http://schemas.microsoft.com/office/drawing/2014/main" id="{539479DA-AAAB-4C91-9515-C0B55C606A7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6" name="直線コネクタ 615">
          <a:extLst>
            <a:ext uri="{FF2B5EF4-FFF2-40B4-BE49-F238E27FC236}">
              <a16:creationId xmlns:a16="http://schemas.microsoft.com/office/drawing/2014/main" id="{B35FE92D-2E86-4100-A767-D205B6F2D15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7" name="テキスト ボックス 616">
          <a:extLst>
            <a:ext uri="{FF2B5EF4-FFF2-40B4-BE49-F238E27FC236}">
              <a16:creationId xmlns:a16="http://schemas.microsoft.com/office/drawing/2014/main" id="{7FC3B79E-D92D-4216-9EB2-49C01203BEA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8" name="直線コネクタ 617">
          <a:extLst>
            <a:ext uri="{FF2B5EF4-FFF2-40B4-BE49-F238E27FC236}">
              <a16:creationId xmlns:a16="http://schemas.microsoft.com/office/drawing/2014/main" id="{AD6BBC13-F59A-45A7-9A8D-2F960C4F322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9" name="テキスト ボックス 618">
          <a:extLst>
            <a:ext uri="{FF2B5EF4-FFF2-40B4-BE49-F238E27FC236}">
              <a16:creationId xmlns:a16="http://schemas.microsoft.com/office/drawing/2014/main" id="{95E2DFAF-1834-4F21-AFE8-A539D72CC89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0" name="直線コネクタ 619">
          <a:extLst>
            <a:ext uri="{FF2B5EF4-FFF2-40B4-BE49-F238E27FC236}">
              <a16:creationId xmlns:a16="http://schemas.microsoft.com/office/drawing/2014/main" id="{480D308F-37C3-4BEE-A2E6-27684302FA3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1" name="テキスト ボックス 620">
          <a:extLst>
            <a:ext uri="{FF2B5EF4-FFF2-40B4-BE49-F238E27FC236}">
              <a16:creationId xmlns:a16="http://schemas.microsoft.com/office/drawing/2014/main" id="{FD6C11A0-137E-40C6-BC54-90623E1B208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2" name="直線コネクタ 621">
          <a:extLst>
            <a:ext uri="{FF2B5EF4-FFF2-40B4-BE49-F238E27FC236}">
              <a16:creationId xmlns:a16="http://schemas.microsoft.com/office/drawing/2014/main" id="{FE2E0D57-0635-4D30-A5B2-B4B47D1F7C7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3" name="テキスト ボックス 622">
          <a:extLst>
            <a:ext uri="{FF2B5EF4-FFF2-40B4-BE49-F238E27FC236}">
              <a16:creationId xmlns:a16="http://schemas.microsoft.com/office/drawing/2014/main" id="{E8579837-4B74-45E1-B54E-09E94981391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E9F15175-37E4-4B50-AD89-7FE5C035F33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5" name="テキスト ボックス 624">
          <a:extLst>
            <a:ext uri="{FF2B5EF4-FFF2-40B4-BE49-F238E27FC236}">
              <a16:creationId xmlns:a16="http://schemas.microsoft.com/office/drawing/2014/main" id="{3935AA75-16DD-491F-9854-8A82CC82484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学校施設】&#10;有形固定資産減価償却率グラフ枠">
          <a:extLst>
            <a:ext uri="{FF2B5EF4-FFF2-40B4-BE49-F238E27FC236}">
              <a16:creationId xmlns:a16="http://schemas.microsoft.com/office/drawing/2014/main" id="{97E952C4-2A66-4930-A7B5-277173182A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627" name="直線コネクタ 626">
          <a:extLst>
            <a:ext uri="{FF2B5EF4-FFF2-40B4-BE49-F238E27FC236}">
              <a16:creationId xmlns:a16="http://schemas.microsoft.com/office/drawing/2014/main" id="{C72A1337-47EA-4E90-A719-8C760E07B084}"/>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628" name="【学校施設】&#10;有形固定資産減価償却率最小値テキスト">
          <a:extLst>
            <a:ext uri="{FF2B5EF4-FFF2-40B4-BE49-F238E27FC236}">
              <a16:creationId xmlns:a16="http://schemas.microsoft.com/office/drawing/2014/main" id="{0502E52F-0956-4923-A0F6-66CC443A822D}"/>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629" name="直線コネクタ 628">
          <a:extLst>
            <a:ext uri="{FF2B5EF4-FFF2-40B4-BE49-F238E27FC236}">
              <a16:creationId xmlns:a16="http://schemas.microsoft.com/office/drawing/2014/main" id="{A95E87D5-6E4F-426B-A62A-1D33CFDBEA51}"/>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630" name="【学校施設】&#10;有形固定資産減価償却率最大値テキスト">
          <a:extLst>
            <a:ext uri="{FF2B5EF4-FFF2-40B4-BE49-F238E27FC236}">
              <a16:creationId xmlns:a16="http://schemas.microsoft.com/office/drawing/2014/main" id="{231BD0D9-9D76-4032-B24F-5385081244BA}"/>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631" name="直線コネクタ 630">
          <a:extLst>
            <a:ext uri="{FF2B5EF4-FFF2-40B4-BE49-F238E27FC236}">
              <a16:creationId xmlns:a16="http://schemas.microsoft.com/office/drawing/2014/main" id="{399B1E01-027B-4359-ACE5-43DBF6FA120E}"/>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632" name="【学校施設】&#10;有形固定資産減価償却率平均値テキスト">
          <a:extLst>
            <a:ext uri="{FF2B5EF4-FFF2-40B4-BE49-F238E27FC236}">
              <a16:creationId xmlns:a16="http://schemas.microsoft.com/office/drawing/2014/main" id="{4D4A6418-2A76-4C7D-8791-8DBC4841B30E}"/>
            </a:ext>
          </a:extLst>
        </xdr:cNvPr>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633" name="フローチャート: 判断 632">
          <a:extLst>
            <a:ext uri="{FF2B5EF4-FFF2-40B4-BE49-F238E27FC236}">
              <a16:creationId xmlns:a16="http://schemas.microsoft.com/office/drawing/2014/main" id="{9D05DF53-A61B-46A5-8906-6377B96A406E}"/>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634" name="フローチャート: 判断 633">
          <a:extLst>
            <a:ext uri="{FF2B5EF4-FFF2-40B4-BE49-F238E27FC236}">
              <a16:creationId xmlns:a16="http://schemas.microsoft.com/office/drawing/2014/main" id="{3877B30A-3603-497B-B4F4-813EEC1211C5}"/>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635" name="フローチャート: 判断 634">
          <a:extLst>
            <a:ext uri="{FF2B5EF4-FFF2-40B4-BE49-F238E27FC236}">
              <a16:creationId xmlns:a16="http://schemas.microsoft.com/office/drawing/2014/main" id="{CFBFFB4A-5D0E-42AF-919F-B4F02E074E78}"/>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636" name="フローチャート: 判断 635">
          <a:extLst>
            <a:ext uri="{FF2B5EF4-FFF2-40B4-BE49-F238E27FC236}">
              <a16:creationId xmlns:a16="http://schemas.microsoft.com/office/drawing/2014/main" id="{968638D5-D496-4A3C-BF7F-209B1C3485C5}"/>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637" name="フローチャート: 判断 636">
          <a:extLst>
            <a:ext uri="{FF2B5EF4-FFF2-40B4-BE49-F238E27FC236}">
              <a16:creationId xmlns:a16="http://schemas.microsoft.com/office/drawing/2014/main" id="{E366488A-EEF0-46AE-8BAB-B664740070B3}"/>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22161446-00A6-44E1-B6C4-4EF59A728F9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B183DB0-86EA-4A9E-B9E5-95C4FFF2D48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BAC6E52-0A6B-43B4-8ED2-731B9F61E32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D38816E-D9B0-42CE-A01C-ECFB843D6E4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37C7F93-408B-4E25-8664-6F677319B1A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124460</xdr:rowOff>
    </xdr:from>
    <xdr:to>
      <xdr:col>85</xdr:col>
      <xdr:colOff>177800</xdr:colOff>
      <xdr:row>64</xdr:row>
      <xdr:rowOff>54610</xdr:rowOff>
    </xdr:to>
    <xdr:sp macro="" textlink="">
      <xdr:nvSpPr>
        <xdr:cNvPr id="643" name="楕円 642">
          <a:extLst>
            <a:ext uri="{FF2B5EF4-FFF2-40B4-BE49-F238E27FC236}">
              <a16:creationId xmlns:a16="http://schemas.microsoft.com/office/drawing/2014/main" id="{2CB1A542-5021-4BA6-B60E-B0DBCD3BD7AE}"/>
            </a:ext>
          </a:extLst>
        </xdr:cNvPr>
        <xdr:cNvSpPr/>
      </xdr:nvSpPr>
      <xdr:spPr>
        <a:xfrm>
          <a:off x="16268700" y="1092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39387</xdr:rowOff>
    </xdr:from>
    <xdr:ext cx="405111" cy="259045"/>
    <xdr:sp macro="" textlink="">
      <xdr:nvSpPr>
        <xdr:cNvPr id="644" name="【学校施設】&#10;有形固定資産減価償却率該当値テキスト">
          <a:extLst>
            <a:ext uri="{FF2B5EF4-FFF2-40B4-BE49-F238E27FC236}">
              <a16:creationId xmlns:a16="http://schemas.microsoft.com/office/drawing/2014/main" id="{1835D527-9C01-44E6-B9FE-2BF3662AF78F}"/>
            </a:ext>
          </a:extLst>
        </xdr:cNvPr>
        <xdr:cNvSpPr txBox="1"/>
      </xdr:nvSpPr>
      <xdr:spPr>
        <a:xfrm>
          <a:off x="16357600" y="1084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78740</xdr:rowOff>
    </xdr:from>
    <xdr:to>
      <xdr:col>81</xdr:col>
      <xdr:colOff>101600</xdr:colOff>
      <xdr:row>64</xdr:row>
      <xdr:rowOff>8890</xdr:rowOff>
    </xdr:to>
    <xdr:sp macro="" textlink="">
      <xdr:nvSpPr>
        <xdr:cNvPr id="645" name="楕円 644">
          <a:extLst>
            <a:ext uri="{FF2B5EF4-FFF2-40B4-BE49-F238E27FC236}">
              <a16:creationId xmlns:a16="http://schemas.microsoft.com/office/drawing/2014/main" id="{D1E0A45F-3A01-43D7-9E9D-48C924907CC4}"/>
            </a:ext>
          </a:extLst>
        </xdr:cNvPr>
        <xdr:cNvSpPr/>
      </xdr:nvSpPr>
      <xdr:spPr>
        <a:xfrm>
          <a:off x="15430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129540</xdr:rowOff>
    </xdr:from>
    <xdr:to>
      <xdr:col>85</xdr:col>
      <xdr:colOff>127000</xdr:colOff>
      <xdr:row>64</xdr:row>
      <xdr:rowOff>3810</xdr:rowOff>
    </xdr:to>
    <xdr:cxnSp macro="">
      <xdr:nvCxnSpPr>
        <xdr:cNvPr id="646" name="直線コネクタ 645">
          <a:extLst>
            <a:ext uri="{FF2B5EF4-FFF2-40B4-BE49-F238E27FC236}">
              <a16:creationId xmlns:a16="http://schemas.microsoft.com/office/drawing/2014/main" id="{1BDA304B-B2B2-4CCB-8736-4AFC80FD4C05}"/>
            </a:ext>
          </a:extLst>
        </xdr:cNvPr>
        <xdr:cNvCxnSpPr/>
      </xdr:nvCxnSpPr>
      <xdr:spPr>
        <a:xfrm>
          <a:off x="15481300" y="109308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25400</xdr:rowOff>
    </xdr:from>
    <xdr:to>
      <xdr:col>76</xdr:col>
      <xdr:colOff>165100</xdr:colOff>
      <xdr:row>63</xdr:row>
      <xdr:rowOff>127000</xdr:rowOff>
    </xdr:to>
    <xdr:sp macro="" textlink="">
      <xdr:nvSpPr>
        <xdr:cNvPr id="647" name="楕円 646">
          <a:extLst>
            <a:ext uri="{FF2B5EF4-FFF2-40B4-BE49-F238E27FC236}">
              <a16:creationId xmlns:a16="http://schemas.microsoft.com/office/drawing/2014/main" id="{BA143FE2-F7E5-42B7-82A1-D4FFC879EFD0}"/>
            </a:ext>
          </a:extLst>
        </xdr:cNvPr>
        <xdr:cNvSpPr/>
      </xdr:nvSpPr>
      <xdr:spPr>
        <a:xfrm>
          <a:off x="14541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76200</xdr:rowOff>
    </xdr:from>
    <xdr:to>
      <xdr:col>81</xdr:col>
      <xdr:colOff>50800</xdr:colOff>
      <xdr:row>63</xdr:row>
      <xdr:rowOff>129540</xdr:rowOff>
    </xdr:to>
    <xdr:cxnSp macro="">
      <xdr:nvCxnSpPr>
        <xdr:cNvPr id="648" name="直線コネクタ 647">
          <a:extLst>
            <a:ext uri="{FF2B5EF4-FFF2-40B4-BE49-F238E27FC236}">
              <a16:creationId xmlns:a16="http://schemas.microsoft.com/office/drawing/2014/main" id="{A54156CE-C12C-42F5-AE5D-C0DFEF12B213}"/>
            </a:ext>
          </a:extLst>
        </xdr:cNvPr>
        <xdr:cNvCxnSpPr/>
      </xdr:nvCxnSpPr>
      <xdr:spPr>
        <a:xfrm>
          <a:off x="14592300" y="108775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143510</xdr:rowOff>
    </xdr:from>
    <xdr:to>
      <xdr:col>72</xdr:col>
      <xdr:colOff>38100</xdr:colOff>
      <xdr:row>63</xdr:row>
      <xdr:rowOff>73660</xdr:rowOff>
    </xdr:to>
    <xdr:sp macro="" textlink="">
      <xdr:nvSpPr>
        <xdr:cNvPr id="649" name="楕円 648">
          <a:extLst>
            <a:ext uri="{FF2B5EF4-FFF2-40B4-BE49-F238E27FC236}">
              <a16:creationId xmlns:a16="http://schemas.microsoft.com/office/drawing/2014/main" id="{35F52EB8-ABAB-4047-8496-09C0191DA6F4}"/>
            </a:ext>
          </a:extLst>
        </xdr:cNvPr>
        <xdr:cNvSpPr/>
      </xdr:nvSpPr>
      <xdr:spPr>
        <a:xfrm>
          <a:off x="1365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22860</xdr:rowOff>
    </xdr:from>
    <xdr:to>
      <xdr:col>76</xdr:col>
      <xdr:colOff>114300</xdr:colOff>
      <xdr:row>63</xdr:row>
      <xdr:rowOff>76200</xdr:rowOff>
    </xdr:to>
    <xdr:cxnSp macro="">
      <xdr:nvCxnSpPr>
        <xdr:cNvPr id="650" name="直線コネクタ 649">
          <a:extLst>
            <a:ext uri="{FF2B5EF4-FFF2-40B4-BE49-F238E27FC236}">
              <a16:creationId xmlns:a16="http://schemas.microsoft.com/office/drawing/2014/main" id="{A77AF74E-AD16-4B2C-B5E4-C23D22D3BF9A}"/>
            </a:ext>
          </a:extLst>
        </xdr:cNvPr>
        <xdr:cNvCxnSpPr/>
      </xdr:nvCxnSpPr>
      <xdr:spPr>
        <a:xfrm>
          <a:off x="13703300" y="108242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90170</xdr:rowOff>
    </xdr:from>
    <xdr:to>
      <xdr:col>67</xdr:col>
      <xdr:colOff>101600</xdr:colOff>
      <xdr:row>63</xdr:row>
      <xdr:rowOff>20320</xdr:rowOff>
    </xdr:to>
    <xdr:sp macro="" textlink="">
      <xdr:nvSpPr>
        <xdr:cNvPr id="651" name="楕円 650">
          <a:extLst>
            <a:ext uri="{FF2B5EF4-FFF2-40B4-BE49-F238E27FC236}">
              <a16:creationId xmlns:a16="http://schemas.microsoft.com/office/drawing/2014/main" id="{65CBE05C-9F8C-4114-83F0-52994E0FFEB5}"/>
            </a:ext>
          </a:extLst>
        </xdr:cNvPr>
        <xdr:cNvSpPr/>
      </xdr:nvSpPr>
      <xdr:spPr>
        <a:xfrm>
          <a:off x="12763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140970</xdr:rowOff>
    </xdr:from>
    <xdr:to>
      <xdr:col>71</xdr:col>
      <xdr:colOff>177800</xdr:colOff>
      <xdr:row>63</xdr:row>
      <xdr:rowOff>22860</xdr:rowOff>
    </xdr:to>
    <xdr:cxnSp macro="">
      <xdr:nvCxnSpPr>
        <xdr:cNvPr id="652" name="直線コネクタ 651">
          <a:extLst>
            <a:ext uri="{FF2B5EF4-FFF2-40B4-BE49-F238E27FC236}">
              <a16:creationId xmlns:a16="http://schemas.microsoft.com/office/drawing/2014/main" id="{7FDEE6B5-E47F-411C-9183-9D47356C7C88}"/>
            </a:ext>
          </a:extLst>
        </xdr:cNvPr>
        <xdr:cNvCxnSpPr/>
      </xdr:nvCxnSpPr>
      <xdr:spPr>
        <a:xfrm>
          <a:off x="12814300" y="1077087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653" name="n_1aveValue【学校施設】&#10;有形固定資産減価償却率">
          <a:extLst>
            <a:ext uri="{FF2B5EF4-FFF2-40B4-BE49-F238E27FC236}">
              <a16:creationId xmlns:a16="http://schemas.microsoft.com/office/drawing/2014/main" id="{D4D349FA-91F7-4586-977F-DF1C4405F2D6}"/>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654" name="n_2aveValue【学校施設】&#10;有形固定資産減価償却率">
          <a:extLst>
            <a:ext uri="{FF2B5EF4-FFF2-40B4-BE49-F238E27FC236}">
              <a16:creationId xmlns:a16="http://schemas.microsoft.com/office/drawing/2014/main" id="{9790782E-8E13-4F51-8F5C-5A9175E0BA6B}"/>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655" name="n_3aveValue【学校施設】&#10;有形固定資産減価償却率">
          <a:extLst>
            <a:ext uri="{FF2B5EF4-FFF2-40B4-BE49-F238E27FC236}">
              <a16:creationId xmlns:a16="http://schemas.microsoft.com/office/drawing/2014/main" id="{21B8B96B-F60D-478B-932F-91E53C2DED1A}"/>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656" name="n_4aveValue【学校施設】&#10;有形固定資産減価償却率">
          <a:extLst>
            <a:ext uri="{FF2B5EF4-FFF2-40B4-BE49-F238E27FC236}">
              <a16:creationId xmlns:a16="http://schemas.microsoft.com/office/drawing/2014/main" id="{40CB8D27-3DED-4235-B111-03B1B1128128}"/>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17</xdr:rowOff>
    </xdr:from>
    <xdr:ext cx="405111" cy="259045"/>
    <xdr:sp macro="" textlink="">
      <xdr:nvSpPr>
        <xdr:cNvPr id="657" name="n_1mainValue【学校施設】&#10;有形固定資産減価償却率">
          <a:extLst>
            <a:ext uri="{FF2B5EF4-FFF2-40B4-BE49-F238E27FC236}">
              <a16:creationId xmlns:a16="http://schemas.microsoft.com/office/drawing/2014/main" id="{DF1C11D1-6FC6-400F-8D30-A09208F24FA7}"/>
            </a:ext>
          </a:extLst>
        </xdr:cNvPr>
        <xdr:cNvSpPr txBox="1"/>
      </xdr:nvSpPr>
      <xdr:spPr>
        <a:xfrm>
          <a:off x="1526604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118127</xdr:rowOff>
    </xdr:from>
    <xdr:ext cx="405111" cy="259045"/>
    <xdr:sp macro="" textlink="">
      <xdr:nvSpPr>
        <xdr:cNvPr id="658" name="n_2mainValue【学校施設】&#10;有形固定資産減価償却率">
          <a:extLst>
            <a:ext uri="{FF2B5EF4-FFF2-40B4-BE49-F238E27FC236}">
              <a16:creationId xmlns:a16="http://schemas.microsoft.com/office/drawing/2014/main" id="{747C67AF-3135-489A-B6C8-FBE099AE6B97}"/>
            </a:ext>
          </a:extLst>
        </xdr:cNvPr>
        <xdr:cNvSpPr txBox="1"/>
      </xdr:nvSpPr>
      <xdr:spPr>
        <a:xfrm>
          <a:off x="14389744"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64787</xdr:rowOff>
    </xdr:from>
    <xdr:ext cx="405111" cy="259045"/>
    <xdr:sp macro="" textlink="">
      <xdr:nvSpPr>
        <xdr:cNvPr id="659" name="n_3mainValue【学校施設】&#10;有形固定資産減価償却率">
          <a:extLst>
            <a:ext uri="{FF2B5EF4-FFF2-40B4-BE49-F238E27FC236}">
              <a16:creationId xmlns:a16="http://schemas.microsoft.com/office/drawing/2014/main" id="{337896DF-E06B-451D-9C36-DAD534490261}"/>
            </a:ext>
          </a:extLst>
        </xdr:cNvPr>
        <xdr:cNvSpPr txBox="1"/>
      </xdr:nvSpPr>
      <xdr:spPr>
        <a:xfrm>
          <a:off x="135007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11447</xdr:rowOff>
    </xdr:from>
    <xdr:ext cx="405111" cy="259045"/>
    <xdr:sp macro="" textlink="">
      <xdr:nvSpPr>
        <xdr:cNvPr id="660" name="n_4mainValue【学校施設】&#10;有形固定資産減価償却率">
          <a:extLst>
            <a:ext uri="{FF2B5EF4-FFF2-40B4-BE49-F238E27FC236}">
              <a16:creationId xmlns:a16="http://schemas.microsoft.com/office/drawing/2014/main" id="{DCE90925-77F8-4BF0-A85C-856956F0E024}"/>
            </a:ext>
          </a:extLst>
        </xdr:cNvPr>
        <xdr:cNvSpPr txBox="1"/>
      </xdr:nvSpPr>
      <xdr:spPr>
        <a:xfrm>
          <a:off x="1261174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75A1DBB0-82F6-4416-9A4F-E486E2A873E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AC20D98A-1BD4-4E81-94D4-04532BAC28C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2E3C3480-49F6-4FDE-B1CC-9D59D22A62F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2FED47AF-306D-402C-80FD-45796B4BFB0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A93862C4-26E4-42D0-A5A1-A2C2717A6C8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4EECB1FD-2E5A-43F7-B785-01E7E5CA34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2F289FA1-63D7-49F9-A8E1-0620C5E08B4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2567A4BC-B377-4386-B1F3-24100A7C435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107C3369-19E5-4DDB-8728-91A3B13830B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D96AD9B7-8B80-4521-99AB-06FEECA46C7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1" name="テキスト ボックス 670">
          <a:extLst>
            <a:ext uri="{FF2B5EF4-FFF2-40B4-BE49-F238E27FC236}">
              <a16:creationId xmlns:a16="http://schemas.microsoft.com/office/drawing/2014/main" id="{1EEC243B-9CDC-4341-86D9-4D0FF5149DA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2" name="直線コネクタ 671">
          <a:extLst>
            <a:ext uri="{FF2B5EF4-FFF2-40B4-BE49-F238E27FC236}">
              <a16:creationId xmlns:a16="http://schemas.microsoft.com/office/drawing/2014/main" id="{7BF729A6-8AAF-4F90-8B93-3A5B431F201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3" name="テキスト ボックス 672">
          <a:extLst>
            <a:ext uri="{FF2B5EF4-FFF2-40B4-BE49-F238E27FC236}">
              <a16:creationId xmlns:a16="http://schemas.microsoft.com/office/drawing/2014/main" id="{71E0393E-C35C-46B0-A44D-7D453220846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4" name="直線コネクタ 673">
          <a:extLst>
            <a:ext uri="{FF2B5EF4-FFF2-40B4-BE49-F238E27FC236}">
              <a16:creationId xmlns:a16="http://schemas.microsoft.com/office/drawing/2014/main" id="{80ED354B-992B-4CFE-9E8F-B45ECFF27EC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5" name="テキスト ボックス 674">
          <a:extLst>
            <a:ext uri="{FF2B5EF4-FFF2-40B4-BE49-F238E27FC236}">
              <a16:creationId xmlns:a16="http://schemas.microsoft.com/office/drawing/2014/main" id="{70A3E3E6-DC35-492A-A225-B2FAB427888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6" name="直線コネクタ 675">
          <a:extLst>
            <a:ext uri="{FF2B5EF4-FFF2-40B4-BE49-F238E27FC236}">
              <a16:creationId xmlns:a16="http://schemas.microsoft.com/office/drawing/2014/main" id="{D3C1B8C0-1465-4FD0-B386-80516D8529A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7" name="テキスト ボックス 676">
          <a:extLst>
            <a:ext uri="{FF2B5EF4-FFF2-40B4-BE49-F238E27FC236}">
              <a16:creationId xmlns:a16="http://schemas.microsoft.com/office/drawing/2014/main" id="{4BB6F016-0406-4FD4-8ABF-130E2979D97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8" name="直線コネクタ 677">
          <a:extLst>
            <a:ext uri="{FF2B5EF4-FFF2-40B4-BE49-F238E27FC236}">
              <a16:creationId xmlns:a16="http://schemas.microsoft.com/office/drawing/2014/main" id="{F7525DBB-318D-4744-B93C-149D4A96075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9" name="テキスト ボックス 678">
          <a:extLst>
            <a:ext uri="{FF2B5EF4-FFF2-40B4-BE49-F238E27FC236}">
              <a16:creationId xmlns:a16="http://schemas.microsoft.com/office/drawing/2014/main" id="{674F4603-C35F-49A9-8B61-E1A2641BAD0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0" name="直線コネクタ 679">
          <a:extLst>
            <a:ext uri="{FF2B5EF4-FFF2-40B4-BE49-F238E27FC236}">
              <a16:creationId xmlns:a16="http://schemas.microsoft.com/office/drawing/2014/main" id="{F23FEF5D-165B-4DDA-8B65-A3282B0E74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1" name="テキスト ボックス 680">
          <a:extLst>
            <a:ext uri="{FF2B5EF4-FFF2-40B4-BE49-F238E27FC236}">
              <a16:creationId xmlns:a16="http://schemas.microsoft.com/office/drawing/2014/main" id="{0BA8E42A-81C0-4D10-95A7-79150F23B8C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5EA3ED18-CA0A-4D3B-A02B-EC3558E9E82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3EA5F951-2D9D-4F2E-8893-8CB7B98A031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学校施設】&#10;一人当たり面積グラフ枠">
          <a:extLst>
            <a:ext uri="{FF2B5EF4-FFF2-40B4-BE49-F238E27FC236}">
              <a16:creationId xmlns:a16="http://schemas.microsoft.com/office/drawing/2014/main" id="{05D7BB15-031C-4635-9583-9E2352C9B3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685" name="直線コネクタ 684">
          <a:extLst>
            <a:ext uri="{FF2B5EF4-FFF2-40B4-BE49-F238E27FC236}">
              <a16:creationId xmlns:a16="http://schemas.microsoft.com/office/drawing/2014/main" id="{52FF1F9E-B46C-42E2-8F2E-2562CD1855F7}"/>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686" name="【学校施設】&#10;一人当たり面積最小値テキスト">
          <a:extLst>
            <a:ext uri="{FF2B5EF4-FFF2-40B4-BE49-F238E27FC236}">
              <a16:creationId xmlns:a16="http://schemas.microsoft.com/office/drawing/2014/main" id="{CB28AE48-BCCA-45C0-80AA-E0D96FEFE7E9}"/>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687" name="直線コネクタ 686">
          <a:extLst>
            <a:ext uri="{FF2B5EF4-FFF2-40B4-BE49-F238E27FC236}">
              <a16:creationId xmlns:a16="http://schemas.microsoft.com/office/drawing/2014/main" id="{221E4014-CB8A-411E-BF1A-6812FC24A906}"/>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688" name="【学校施設】&#10;一人当たり面積最大値テキスト">
          <a:extLst>
            <a:ext uri="{FF2B5EF4-FFF2-40B4-BE49-F238E27FC236}">
              <a16:creationId xmlns:a16="http://schemas.microsoft.com/office/drawing/2014/main" id="{9E413649-4751-466E-81AA-EF51DC0F11C5}"/>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689" name="直線コネクタ 688">
          <a:extLst>
            <a:ext uri="{FF2B5EF4-FFF2-40B4-BE49-F238E27FC236}">
              <a16:creationId xmlns:a16="http://schemas.microsoft.com/office/drawing/2014/main" id="{5137B2A2-EA04-45D0-925F-D29F4629A5B0}"/>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690" name="【学校施設】&#10;一人当たり面積平均値テキスト">
          <a:extLst>
            <a:ext uri="{FF2B5EF4-FFF2-40B4-BE49-F238E27FC236}">
              <a16:creationId xmlns:a16="http://schemas.microsoft.com/office/drawing/2014/main" id="{8BB3591C-9FC0-4C01-8F35-B8D8904FEE62}"/>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691" name="フローチャート: 判断 690">
          <a:extLst>
            <a:ext uri="{FF2B5EF4-FFF2-40B4-BE49-F238E27FC236}">
              <a16:creationId xmlns:a16="http://schemas.microsoft.com/office/drawing/2014/main" id="{35C3D647-56AC-46EA-AAC4-9DE4EDF1B80E}"/>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692" name="フローチャート: 判断 691">
          <a:extLst>
            <a:ext uri="{FF2B5EF4-FFF2-40B4-BE49-F238E27FC236}">
              <a16:creationId xmlns:a16="http://schemas.microsoft.com/office/drawing/2014/main" id="{D7B5F7A7-5C68-42A8-9C50-F5CC1EDE5271}"/>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693" name="フローチャート: 判断 692">
          <a:extLst>
            <a:ext uri="{FF2B5EF4-FFF2-40B4-BE49-F238E27FC236}">
              <a16:creationId xmlns:a16="http://schemas.microsoft.com/office/drawing/2014/main" id="{41A2BF72-DF14-4F7C-BF19-5E928F5658AC}"/>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694" name="フローチャート: 判断 693">
          <a:extLst>
            <a:ext uri="{FF2B5EF4-FFF2-40B4-BE49-F238E27FC236}">
              <a16:creationId xmlns:a16="http://schemas.microsoft.com/office/drawing/2014/main" id="{617F48E4-CE71-4B4C-B883-BAB114FDC2BC}"/>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695" name="フローチャート: 判断 694">
          <a:extLst>
            <a:ext uri="{FF2B5EF4-FFF2-40B4-BE49-F238E27FC236}">
              <a16:creationId xmlns:a16="http://schemas.microsoft.com/office/drawing/2014/main" id="{B66CED0A-7E1C-4784-B358-F0D921A197C3}"/>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B4739CF-E4DD-4791-A345-B7A68BECA25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6A75335-883B-4157-9485-E39123214DF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C3E5E20-34AE-4202-8954-265AF01DC7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2242917-54E5-4FA0-A98A-0875AA2840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6DD7CE0D-A486-4C7D-A4DD-F5CE4A52D9D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132080</xdr:rowOff>
    </xdr:from>
    <xdr:to>
      <xdr:col>116</xdr:col>
      <xdr:colOff>114300</xdr:colOff>
      <xdr:row>61</xdr:row>
      <xdr:rowOff>62230</xdr:rowOff>
    </xdr:to>
    <xdr:sp macro="" textlink="">
      <xdr:nvSpPr>
        <xdr:cNvPr id="701" name="楕円 700">
          <a:extLst>
            <a:ext uri="{FF2B5EF4-FFF2-40B4-BE49-F238E27FC236}">
              <a16:creationId xmlns:a16="http://schemas.microsoft.com/office/drawing/2014/main" id="{716ACC16-51F9-475D-991A-B513CD26C576}"/>
            </a:ext>
          </a:extLst>
        </xdr:cNvPr>
        <xdr:cNvSpPr/>
      </xdr:nvSpPr>
      <xdr:spPr>
        <a:xfrm>
          <a:off x="22110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154957</xdr:rowOff>
    </xdr:from>
    <xdr:ext cx="469744" cy="259045"/>
    <xdr:sp macro="" textlink="">
      <xdr:nvSpPr>
        <xdr:cNvPr id="702" name="【学校施設】&#10;一人当たり面積該当値テキスト">
          <a:extLst>
            <a:ext uri="{FF2B5EF4-FFF2-40B4-BE49-F238E27FC236}">
              <a16:creationId xmlns:a16="http://schemas.microsoft.com/office/drawing/2014/main" id="{94564EFA-C488-4BBF-8008-CFA2DFBFB52A}"/>
            </a:ext>
          </a:extLst>
        </xdr:cNvPr>
        <xdr:cNvSpPr txBox="1"/>
      </xdr:nvSpPr>
      <xdr:spPr>
        <a:xfrm>
          <a:off x="22199600"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137160</xdr:rowOff>
    </xdr:from>
    <xdr:to>
      <xdr:col>112</xdr:col>
      <xdr:colOff>38100</xdr:colOff>
      <xdr:row>61</xdr:row>
      <xdr:rowOff>67310</xdr:rowOff>
    </xdr:to>
    <xdr:sp macro="" textlink="">
      <xdr:nvSpPr>
        <xdr:cNvPr id="703" name="楕円 702">
          <a:extLst>
            <a:ext uri="{FF2B5EF4-FFF2-40B4-BE49-F238E27FC236}">
              <a16:creationId xmlns:a16="http://schemas.microsoft.com/office/drawing/2014/main" id="{7BA81314-FE47-4EE6-995E-441EF0FD5051}"/>
            </a:ext>
          </a:extLst>
        </xdr:cNvPr>
        <xdr:cNvSpPr/>
      </xdr:nvSpPr>
      <xdr:spPr>
        <a:xfrm>
          <a:off x="212725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xdr:rowOff>
    </xdr:from>
    <xdr:to>
      <xdr:col>116</xdr:col>
      <xdr:colOff>63500</xdr:colOff>
      <xdr:row>61</xdr:row>
      <xdr:rowOff>16510</xdr:rowOff>
    </xdr:to>
    <xdr:cxnSp macro="">
      <xdr:nvCxnSpPr>
        <xdr:cNvPr id="704" name="直線コネクタ 703">
          <a:extLst>
            <a:ext uri="{FF2B5EF4-FFF2-40B4-BE49-F238E27FC236}">
              <a16:creationId xmlns:a16="http://schemas.microsoft.com/office/drawing/2014/main" id="{41C7234B-9B5B-4B95-BC25-D5F4078EAB80}"/>
            </a:ext>
          </a:extLst>
        </xdr:cNvPr>
        <xdr:cNvCxnSpPr/>
      </xdr:nvCxnSpPr>
      <xdr:spPr>
        <a:xfrm flipV="1">
          <a:off x="21323300" y="1046988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144780</xdr:rowOff>
    </xdr:from>
    <xdr:to>
      <xdr:col>107</xdr:col>
      <xdr:colOff>101600</xdr:colOff>
      <xdr:row>61</xdr:row>
      <xdr:rowOff>74930</xdr:rowOff>
    </xdr:to>
    <xdr:sp macro="" textlink="">
      <xdr:nvSpPr>
        <xdr:cNvPr id="705" name="楕円 704">
          <a:extLst>
            <a:ext uri="{FF2B5EF4-FFF2-40B4-BE49-F238E27FC236}">
              <a16:creationId xmlns:a16="http://schemas.microsoft.com/office/drawing/2014/main" id="{0EB56B55-8636-48F0-8C78-61FC8CED3934}"/>
            </a:ext>
          </a:extLst>
        </xdr:cNvPr>
        <xdr:cNvSpPr/>
      </xdr:nvSpPr>
      <xdr:spPr>
        <a:xfrm>
          <a:off x="203835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16510</xdr:rowOff>
    </xdr:from>
    <xdr:to>
      <xdr:col>111</xdr:col>
      <xdr:colOff>177800</xdr:colOff>
      <xdr:row>61</xdr:row>
      <xdr:rowOff>24130</xdr:rowOff>
    </xdr:to>
    <xdr:cxnSp macro="">
      <xdr:nvCxnSpPr>
        <xdr:cNvPr id="706" name="直線コネクタ 705">
          <a:extLst>
            <a:ext uri="{FF2B5EF4-FFF2-40B4-BE49-F238E27FC236}">
              <a16:creationId xmlns:a16="http://schemas.microsoft.com/office/drawing/2014/main" id="{C70072CD-17E7-466F-B660-17571B792578}"/>
            </a:ext>
          </a:extLst>
        </xdr:cNvPr>
        <xdr:cNvCxnSpPr/>
      </xdr:nvCxnSpPr>
      <xdr:spPr>
        <a:xfrm flipV="1">
          <a:off x="20434300" y="10474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152400</xdr:rowOff>
    </xdr:from>
    <xdr:to>
      <xdr:col>102</xdr:col>
      <xdr:colOff>165100</xdr:colOff>
      <xdr:row>61</xdr:row>
      <xdr:rowOff>82550</xdr:rowOff>
    </xdr:to>
    <xdr:sp macro="" textlink="">
      <xdr:nvSpPr>
        <xdr:cNvPr id="707" name="楕円 706">
          <a:extLst>
            <a:ext uri="{FF2B5EF4-FFF2-40B4-BE49-F238E27FC236}">
              <a16:creationId xmlns:a16="http://schemas.microsoft.com/office/drawing/2014/main" id="{2C4DF219-54FB-4504-9743-DF56A7BB0AFC}"/>
            </a:ext>
          </a:extLst>
        </xdr:cNvPr>
        <xdr:cNvSpPr/>
      </xdr:nvSpPr>
      <xdr:spPr>
        <a:xfrm>
          <a:off x="194945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24130</xdr:rowOff>
    </xdr:from>
    <xdr:to>
      <xdr:col>107</xdr:col>
      <xdr:colOff>50800</xdr:colOff>
      <xdr:row>61</xdr:row>
      <xdr:rowOff>31750</xdr:rowOff>
    </xdr:to>
    <xdr:cxnSp macro="">
      <xdr:nvCxnSpPr>
        <xdr:cNvPr id="708" name="直線コネクタ 707">
          <a:extLst>
            <a:ext uri="{FF2B5EF4-FFF2-40B4-BE49-F238E27FC236}">
              <a16:creationId xmlns:a16="http://schemas.microsoft.com/office/drawing/2014/main" id="{9C53B6E4-9C56-48D2-B177-A3670357F995}"/>
            </a:ext>
          </a:extLst>
        </xdr:cNvPr>
        <xdr:cNvCxnSpPr/>
      </xdr:nvCxnSpPr>
      <xdr:spPr>
        <a:xfrm flipV="1">
          <a:off x="19545300" y="10482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158750</xdr:rowOff>
    </xdr:from>
    <xdr:to>
      <xdr:col>98</xdr:col>
      <xdr:colOff>38100</xdr:colOff>
      <xdr:row>61</xdr:row>
      <xdr:rowOff>88900</xdr:rowOff>
    </xdr:to>
    <xdr:sp macro="" textlink="">
      <xdr:nvSpPr>
        <xdr:cNvPr id="709" name="楕円 708">
          <a:extLst>
            <a:ext uri="{FF2B5EF4-FFF2-40B4-BE49-F238E27FC236}">
              <a16:creationId xmlns:a16="http://schemas.microsoft.com/office/drawing/2014/main" id="{C4BF4726-C118-4EE5-B22F-18726666A066}"/>
            </a:ext>
          </a:extLst>
        </xdr:cNvPr>
        <xdr:cNvSpPr/>
      </xdr:nvSpPr>
      <xdr:spPr>
        <a:xfrm>
          <a:off x="18605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31750</xdr:rowOff>
    </xdr:from>
    <xdr:to>
      <xdr:col>102</xdr:col>
      <xdr:colOff>114300</xdr:colOff>
      <xdr:row>61</xdr:row>
      <xdr:rowOff>38100</xdr:rowOff>
    </xdr:to>
    <xdr:cxnSp macro="">
      <xdr:nvCxnSpPr>
        <xdr:cNvPr id="710" name="直線コネクタ 709">
          <a:extLst>
            <a:ext uri="{FF2B5EF4-FFF2-40B4-BE49-F238E27FC236}">
              <a16:creationId xmlns:a16="http://schemas.microsoft.com/office/drawing/2014/main" id="{CF145366-A782-48B7-BF9D-A2AD5ABD9C34}"/>
            </a:ext>
          </a:extLst>
        </xdr:cNvPr>
        <xdr:cNvCxnSpPr/>
      </xdr:nvCxnSpPr>
      <xdr:spPr>
        <a:xfrm flipV="1">
          <a:off x="18656300" y="104902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711" name="n_1aveValue【学校施設】&#10;一人当たり面積">
          <a:extLst>
            <a:ext uri="{FF2B5EF4-FFF2-40B4-BE49-F238E27FC236}">
              <a16:creationId xmlns:a16="http://schemas.microsoft.com/office/drawing/2014/main" id="{C2EBB016-CB53-43DE-9324-584E2CE7E154}"/>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712" name="n_2aveValue【学校施設】&#10;一人当たり面積">
          <a:extLst>
            <a:ext uri="{FF2B5EF4-FFF2-40B4-BE49-F238E27FC236}">
              <a16:creationId xmlns:a16="http://schemas.microsoft.com/office/drawing/2014/main" id="{8B890A7B-260D-430C-8587-9513C53E7BC0}"/>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713" name="n_3aveValue【学校施設】&#10;一人当たり面積">
          <a:extLst>
            <a:ext uri="{FF2B5EF4-FFF2-40B4-BE49-F238E27FC236}">
              <a16:creationId xmlns:a16="http://schemas.microsoft.com/office/drawing/2014/main" id="{88477C41-14CB-43F2-AD5B-0CE73336F2BB}"/>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14" name="n_4aveValue【学校施設】&#10;一人当たり面積">
          <a:extLst>
            <a:ext uri="{FF2B5EF4-FFF2-40B4-BE49-F238E27FC236}">
              <a16:creationId xmlns:a16="http://schemas.microsoft.com/office/drawing/2014/main" id="{14A5C63C-2CB5-413C-9159-358B89C604A8}"/>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83837</xdr:rowOff>
    </xdr:from>
    <xdr:ext cx="469744" cy="259045"/>
    <xdr:sp macro="" textlink="">
      <xdr:nvSpPr>
        <xdr:cNvPr id="715" name="n_1mainValue【学校施設】&#10;一人当たり面積">
          <a:extLst>
            <a:ext uri="{FF2B5EF4-FFF2-40B4-BE49-F238E27FC236}">
              <a16:creationId xmlns:a16="http://schemas.microsoft.com/office/drawing/2014/main" id="{A077662A-7D33-4D17-B918-BD66F6B27E67}"/>
            </a:ext>
          </a:extLst>
        </xdr:cNvPr>
        <xdr:cNvSpPr txBox="1"/>
      </xdr:nvSpPr>
      <xdr:spPr>
        <a:xfrm>
          <a:off x="21075727"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91457</xdr:rowOff>
    </xdr:from>
    <xdr:ext cx="469744" cy="259045"/>
    <xdr:sp macro="" textlink="">
      <xdr:nvSpPr>
        <xdr:cNvPr id="716" name="n_2mainValue【学校施設】&#10;一人当たり面積">
          <a:extLst>
            <a:ext uri="{FF2B5EF4-FFF2-40B4-BE49-F238E27FC236}">
              <a16:creationId xmlns:a16="http://schemas.microsoft.com/office/drawing/2014/main" id="{4F29CAAD-0910-4D64-AE06-A9797CD11BEC}"/>
            </a:ext>
          </a:extLst>
        </xdr:cNvPr>
        <xdr:cNvSpPr txBox="1"/>
      </xdr:nvSpPr>
      <xdr:spPr>
        <a:xfrm>
          <a:off x="20199427" y="102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99077</xdr:rowOff>
    </xdr:from>
    <xdr:ext cx="469744" cy="259045"/>
    <xdr:sp macro="" textlink="">
      <xdr:nvSpPr>
        <xdr:cNvPr id="717" name="n_3mainValue【学校施設】&#10;一人当たり面積">
          <a:extLst>
            <a:ext uri="{FF2B5EF4-FFF2-40B4-BE49-F238E27FC236}">
              <a16:creationId xmlns:a16="http://schemas.microsoft.com/office/drawing/2014/main" id="{4E60F4B5-3DC8-4D67-96EE-9B3D4FD6DF7D}"/>
            </a:ext>
          </a:extLst>
        </xdr:cNvPr>
        <xdr:cNvSpPr txBox="1"/>
      </xdr:nvSpPr>
      <xdr:spPr>
        <a:xfrm>
          <a:off x="19310427" y="1021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105427</xdr:rowOff>
    </xdr:from>
    <xdr:ext cx="469744" cy="259045"/>
    <xdr:sp macro="" textlink="">
      <xdr:nvSpPr>
        <xdr:cNvPr id="718" name="n_4mainValue【学校施設】&#10;一人当たり面積">
          <a:extLst>
            <a:ext uri="{FF2B5EF4-FFF2-40B4-BE49-F238E27FC236}">
              <a16:creationId xmlns:a16="http://schemas.microsoft.com/office/drawing/2014/main" id="{9BEE3F6D-14DA-4796-AC43-7C3942C6A946}"/>
            </a:ext>
          </a:extLst>
        </xdr:cNvPr>
        <xdr:cNvSpPr txBox="1"/>
      </xdr:nvSpPr>
      <xdr:spPr>
        <a:xfrm>
          <a:off x="1842142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3AE7D2DD-CE37-4A6C-A67B-D2116002814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78610381-1032-4323-950B-C4B17AB0DED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EEADCDEE-4B61-4A7B-BB16-F4D53682E55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B9352F43-CBE0-4D34-8A3D-95B3D2ABC77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E46DDEC9-D8AB-48A4-A8B7-E90B43DE3E9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56D5CD4A-A69B-41A5-B3F9-C37DB54A5EF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FA51FF0C-B3C4-46EA-9AA9-12B31090110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B48F52F6-F45C-40F9-BFEB-34C4B26A206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7" name="正方形/長方形 726">
          <a:extLst>
            <a:ext uri="{FF2B5EF4-FFF2-40B4-BE49-F238E27FC236}">
              <a16:creationId xmlns:a16="http://schemas.microsoft.com/office/drawing/2014/main" id="{181EBEFC-93AF-4511-8FB6-4B66F0D5AAB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8" name="正方形/長方形 727">
          <a:extLst>
            <a:ext uri="{FF2B5EF4-FFF2-40B4-BE49-F238E27FC236}">
              <a16:creationId xmlns:a16="http://schemas.microsoft.com/office/drawing/2014/main" id="{AF62BBC8-FAB0-454B-BD40-7F207ED1B2F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9" name="正方形/長方形 728">
          <a:extLst>
            <a:ext uri="{FF2B5EF4-FFF2-40B4-BE49-F238E27FC236}">
              <a16:creationId xmlns:a16="http://schemas.microsoft.com/office/drawing/2014/main" id="{9EA293C7-2B24-436D-A832-AA59E984C5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0" name="正方形/長方形 729">
          <a:extLst>
            <a:ext uri="{FF2B5EF4-FFF2-40B4-BE49-F238E27FC236}">
              <a16:creationId xmlns:a16="http://schemas.microsoft.com/office/drawing/2014/main" id="{EC7D71CE-AAC3-45AF-A4D1-8AFCDECE4B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1" name="正方形/長方形 730">
          <a:extLst>
            <a:ext uri="{FF2B5EF4-FFF2-40B4-BE49-F238E27FC236}">
              <a16:creationId xmlns:a16="http://schemas.microsoft.com/office/drawing/2014/main" id="{5C5BA664-94BA-4334-BB1F-934CD798F76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2" name="正方形/長方形 731">
          <a:extLst>
            <a:ext uri="{FF2B5EF4-FFF2-40B4-BE49-F238E27FC236}">
              <a16:creationId xmlns:a16="http://schemas.microsoft.com/office/drawing/2014/main" id="{B9DF46E6-A13D-4875-8709-98276E2B3DA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3" name="正方形/長方形 732">
          <a:extLst>
            <a:ext uri="{FF2B5EF4-FFF2-40B4-BE49-F238E27FC236}">
              <a16:creationId xmlns:a16="http://schemas.microsoft.com/office/drawing/2014/main" id="{9549845D-A312-483E-BA0A-1423C33BDB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4" name="正方形/長方形 733">
          <a:extLst>
            <a:ext uri="{FF2B5EF4-FFF2-40B4-BE49-F238E27FC236}">
              <a16:creationId xmlns:a16="http://schemas.microsoft.com/office/drawing/2014/main" id="{DDF200A8-8DDA-462B-999D-074D93E4208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B71889AC-0FBB-4612-81A0-3155EF140E5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996F4AD1-2A6F-4A72-960C-3177CBBEF16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8624BC0B-C586-4764-A875-74DA1404AEC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7D69A5C2-D3D0-46D5-AC4E-DBD2F50899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9CEEE1E1-C9B9-4D5F-836F-6DECA9DF9CC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9C48FED9-E7A2-4F8D-BD68-DF3AACCDB77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8E28FE2D-C44E-4DE2-BB91-E6B4274E44B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BBC946CF-7317-4691-AAF6-A8611E15200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7AF5FFA0-1FB5-4215-B38C-20A866F4EF9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CC69B7D7-5CE6-4925-8EB8-D2C14499E04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22E54A30-7B82-4AB3-ACEB-C1AACD3C1F0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F3A9C5FD-9C7B-4129-B5E9-FEB9EE05F3F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99132868-9507-4136-88E2-DCD0B8C3FB9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8F7F55CD-BC02-479A-85D1-9BAFDB303B0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0C7E0C0D-B7D8-43D3-BFFF-0C2BE2460A1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A93322B6-82A2-4B5B-876D-768BC4C554B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935F611A-84E5-4FA8-9D64-536C5DD2E6C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FA734CC2-0CD0-4569-9BEB-6E744857FFF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5B835AFA-30D5-4FC4-B59F-B2C2ED25318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1736029D-0186-4727-BB75-E27F472873B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9E3BD07A-4610-4317-9BC0-16ACD32C50E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9AA120E8-9941-451D-879D-3C44D662DFC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B89F9F8C-2FEF-4AE9-8A77-4FCB5C23DB0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F1DA1BCF-2B89-4E0B-9131-5CCF9512785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596572CA-D6C2-40A7-8A37-F213D6AC9D58}"/>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a:extLst>
            <a:ext uri="{FF2B5EF4-FFF2-40B4-BE49-F238E27FC236}">
              <a16:creationId xmlns:a16="http://schemas.microsoft.com/office/drawing/2014/main" id="{FA5528EA-2706-40AA-9494-663D2937385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519E64DF-BB35-40E2-8B69-B09B23FA22D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62" name="【公民館】&#10;有形固定資産減価償却率最大値テキスト">
          <a:extLst>
            <a:ext uri="{FF2B5EF4-FFF2-40B4-BE49-F238E27FC236}">
              <a16:creationId xmlns:a16="http://schemas.microsoft.com/office/drawing/2014/main" id="{4433CF31-9105-4D24-BF18-D9CF2BA54DB4}"/>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63" name="直線コネクタ 762">
          <a:extLst>
            <a:ext uri="{FF2B5EF4-FFF2-40B4-BE49-F238E27FC236}">
              <a16:creationId xmlns:a16="http://schemas.microsoft.com/office/drawing/2014/main" id="{1A0DADF4-256F-4025-8473-127B6452EBB8}"/>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764" name="【公民館】&#10;有形固定資産減価償却率平均値テキスト">
          <a:extLst>
            <a:ext uri="{FF2B5EF4-FFF2-40B4-BE49-F238E27FC236}">
              <a16:creationId xmlns:a16="http://schemas.microsoft.com/office/drawing/2014/main" id="{E8DFFB37-1ED6-427B-AD82-35F339561973}"/>
            </a:ext>
          </a:extLst>
        </xdr:cNvPr>
        <xdr:cNvSpPr txBox="1"/>
      </xdr:nvSpPr>
      <xdr:spPr>
        <a:xfrm>
          <a:off x="16357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5" name="フローチャート: 判断 764">
          <a:extLst>
            <a:ext uri="{FF2B5EF4-FFF2-40B4-BE49-F238E27FC236}">
              <a16:creationId xmlns:a16="http://schemas.microsoft.com/office/drawing/2014/main" id="{F4CDFF96-76A1-4315-9EDE-27D169B825B7}"/>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6" name="フローチャート: 判断 765">
          <a:extLst>
            <a:ext uri="{FF2B5EF4-FFF2-40B4-BE49-F238E27FC236}">
              <a16:creationId xmlns:a16="http://schemas.microsoft.com/office/drawing/2014/main" id="{A66C52CC-5E7D-4587-ADDA-79365302D15F}"/>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7" name="フローチャート: 判断 766">
          <a:extLst>
            <a:ext uri="{FF2B5EF4-FFF2-40B4-BE49-F238E27FC236}">
              <a16:creationId xmlns:a16="http://schemas.microsoft.com/office/drawing/2014/main" id="{0DD17C8D-DA67-44E5-8924-6689CBC5FF0C}"/>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8" name="フローチャート: 判断 767">
          <a:extLst>
            <a:ext uri="{FF2B5EF4-FFF2-40B4-BE49-F238E27FC236}">
              <a16:creationId xmlns:a16="http://schemas.microsoft.com/office/drawing/2014/main" id="{812404B6-D238-4357-BC19-BAB93C3DAB81}"/>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9" name="フローチャート: 判断 768">
          <a:extLst>
            <a:ext uri="{FF2B5EF4-FFF2-40B4-BE49-F238E27FC236}">
              <a16:creationId xmlns:a16="http://schemas.microsoft.com/office/drawing/2014/main" id="{117A4A06-2D93-4F15-9C5F-586D5E2F0CD8}"/>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4E73EEB1-8A9A-4D8E-9278-8FD74887CB4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B19145A-74B4-4762-BAA3-CF61834001E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E9465AEC-A231-405C-8306-903E620FB50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6DFE48B-A448-4C84-AFB2-C9AD8DFEAC2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3E759417-2D53-4E12-B28B-BC9CD9254CD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775" name="楕円 774">
          <a:extLst>
            <a:ext uri="{FF2B5EF4-FFF2-40B4-BE49-F238E27FC236}">
              <a16:creationId xmlns:a16="http://schemas.microsoft.com/office/drawing/2014/main" id="{606CC34C-C655-429B-B6A9-2B7AAEEC90F5}"/>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776" name="【公民館】&#10;有形固定資産減価償却率該当値テキスト">
          <a:extLst>
            <a:ext uri="{FF2B5EF4-FFF2-40B4-BE49-F238E27FC236}">
              <a16:creationId xmlns:a16="http://schemas.microsoft.com/office/drawing/2014/main" id="{B52ECF11-D705-4B18-8AEC-C04C3E661E47}"/>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777" name="楕円 776">
          <a:extLst>
            <a:ext uri="{FF2B5EF4-FFF2-40B4-BE49-F238E27FC236}">
              <a16:creationId xmlns:a16="http://schemas.microsoft.com/office/drawing/2014/main" id="{7D18AA60-36AA-4D09-AB42-281AC5E366F7}"/>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778" name="直線コネクタ 777">
          <a:extLst>
            <a:ext uri="{FF2B5EF4-FFF2-40B4-BE49-F238E27FC236}">
              <a16:creationId xmlns:a16="http://schemas.microsoft.com/office/drawing/2014/main" id="{563CDF97-7CD3-4D11-A97F-F06C3998B4C4}"/>
            </a:ext>
          </a:extLst>
        </xdr:cNvPr>
        <xdr:cNvCxnSpPr/>
      </xdr:nvCxnSpPr>
      <xdr:spPr>
        <a:xfrm>
          <a:off x="15481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779" name="楕円 778">
          <a:extLst>
            <a:ext uri="{FF2B5EF4-FFF2-40B4-BE49-F238E27FC236}">
              <a16:creationId xmlns:a16="http://schemas.microsoft.com/office/drawing/2014/main" id="{0B52A7B5-CFE8-4408-B2E8-E3BA031D9A6A}"/>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780" name="直線コネクタ 779">
          <a:extLst>
            <a:ext uri="{FF2B5EF4-FFF2-40B4-BE49-F238E27FC236}">
              <a16:creationId xmlns:a16="http://schemas.microsoft.com/office/drawing/2014/main" id="{33DE373D-FB9D-4AD4-9C23-3D0561D5BA32}"/>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781" name="楕円 780">
          <a:extLst>
            <a:ext uri="{FF2B5EF4-FFF2-40B4-BE49-F238E27FC236}">
              <a16:creationId xmlns:a16="http://schemas.microsoft.com/office/drawing/2014/main" id="{0F5DD3A6-A222-474E-9D13-3955033A26CC}"/>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782" name="直線コネクタ 781">
          <a:extLst>
            <a:ext uri="{FF2B5EF4-FFF2-40B4-BE49-F238E27FC236}">
              <a16:creationId xmlns:a16="http://schemas.microsoft.com/office/drawing/2014/main" id="{9491A92D-1AE8-4FFD-ADB9-5059E697D1B6}"/>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783" name="楕円 782">
          <a:extLst>
            <a:ext uri="{FF2B5EF4-FFF2-40B4-BE49-F238E27FC236}">
              <a16:creationId xmlns:a16="http://schemas.microsoft.com/office/drawing/2014/main" id="{2CF412BB-70BF-4034-A67C-BDE05925EA12}"/>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784" name="直線コネクタ 783">
          <a:extLst>
            <a:ext uri="{FF2B5EF4-FFF2-40B4-BE49-F238E27FC236}">
              <a16:creationId xmlns:a16="http://schemas.microsoft.com/office/drawing/2014/main" id="{26BE1A7C-58FF-4A9D-822E-7994DC9F7FE6}"/>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5" name="n_1aveValue【公民館】&#10;有形固定資産減価償却率">
          <a:extLst>
            <a:ext uri="{FF2B5EF4-FFF2-40B4-BE49-F238E27FC236}">
              <a16:creationId xmlns:a16="http://schemas.microsoft.com/office/drawing/2014/main" id="{5B46EB27-5CE0-4D44-8603-D84D4A0D60B8}"/>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6" name="n_2aveValue【公民館】&#10;有形固定資産減価償却率">
          <a:extLst>
            <a:ext uri="{FF2B5EF4-FFF2-40B4-BE49-F238E27FC236}">
              <a16:creationId xmlns:a16="http://schemas.microsoft.com/office/drawing/2014/main" id="{B23C2FD2-9CCB-427F-A222-8B0B4394AA94}"/>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7" name="n_3aveValue【公民館】&#10;有形固定資産減価償却率">
          <a:extLst>
            <a:ext uri="{FF2B5EF4-FFF2-40B4-BE49-F238E27FC236}">
              <a16:creationId xmlns:a16="http://schemas.microsoft.com/office/drawing/2014/main" id="{227F78FA-D953-4145-A8D2-9B16D39956C4}"/>
            </a:ext>
          </a:extLst>
        </xdr:cNvPr>
        <xdr:cNvSpPr txBox="1"/>
      </xdr:nvSpPr>
      <xdr:spPr>
        <a:xfrm>
          <a:off x="13500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8" name="n_4aveValue【公民館】&#10;有形固定資産減価償却率">
          <a:extLst>
            <a:ext uri="{FF2B5EF4-FFF2-40B4-BE49-F238E27FC236}">
              <a16:creationId xmlns:a16="http://schemas.microsoft.com/office/drawing/2014/main" id="{C471AD43-9902-4900-A1C2-4AD94DD73B5F}"/>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89" name="n_1mainValue【公民館】&#10;有形固定資産減価償却率">
          <a:extLst>
            <a:ext uri="{FF2B5EF4-FFF2-40B4-BE49-F238E27FC236}">
              <a16:creationId xmlns:a16="http://schemas.microsoft.com/office/drawing/2014/main" id="{6A1450B0-A4BE-469B-9E3E-333FBF6A95DF}"/>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790" name="n_2mainValue【公民館】&#10;有形固定資産減価償却率">
          <a:extLst>
            <a:ext uri="{FF2B5EF4-FFF2-40B4-BE49-F238E27FC236}">
              <a16:creationId xmlns:a16="http://schemas.microsoft.com/office/drawing/2014/main" id="{FA695B21-F7A3-4643-BFAD-76968C38EA39}"/>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791" name="n_3mainValue【公民館】&#10;有形固定資産減価償却率">
          <a:extLst>
            <a:ext uri="{FF2B5EF4-FFF2-40B4-BE49-F238E27FC236}">
              <a16:creationId xmlns:a16="http://schemas.microsoft.com/office/drawing/2014/main" id="{726E7F37-D6A1-4B92-9A03-2D33B7E2BD27}"/>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792" name="n_4mainValue【公民館】&#10;有形固定資産減価償却率">
          <a:extLst>
            <a:ext uri="{FF2B5EF4-FFF2-40B4-BE49-F238E27FC236}">
              <a16:creationId xmlns:a16="http://schemas.microsoft.com/office/drawing/2014/main" id="{5C3F3E0D-56F3-4E6B-9A70-F7BE16D0CD66}"/>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CDFB48D3-2684-4872-9F05-70D567FE205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D156D412-459F-4DB3-B8C6-B46AFE3A6C2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E58902D8-C7FD-48D2-AC4F-6328B30E38A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ED8AC522-447B-451C-A906-A3C47DE2A39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16DF946C-74C1-4458-B163-6E238C00847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966A4024-4EAE-4AA6-A5B1-A7A0FEE3F3E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3F21DBB0-046C-40B1-A971-D671E979800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E60C190A-D4D5-4AD9-AAC4-65131399A55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F91AEBA7-1B3F-4C62-AC34-351E2A73D5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D612C36A-7292-4707-B7EC-BE1C6C38E0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4DEDC6AB-A7CC-43E1-A4C0-FFB1CC98FD8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F09190E3-8C20-425C-904A-1CB0B6D8486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753B744D-98CF-4F48-9912-A38A2F20EAD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96520FD1-ADA0-4B3A-9119-BBFEE232F78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4A5AE77C-4601-491C-8394-2F2C2E8988E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443B3948-E9AA-4E6A-8178-5DBBCD2B77A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6AC6E53A-6312-40E9-BA4A-79B8328C101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C36E9591-DFFB-400A-93B3-1433725FFDB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82C2156E-2BE3-4343-ACE0-3BC63525815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2" name="テキスト ボックス 811">
          <a:extLst>
            <a:ext uri="{FF2B5EF4-FFF2-40B4-BE49-F238E27FC236}">
              <a16:creationId xmlns:a16="http://schemas.microsoft.com/office/drawing/2014/main" id="{020F5D4B-B6AF-4EBF-A142-B86D6C58D05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9EF42107-BBD3-489B-9375-5D68E8D0C2C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49788C90-CDB2-4115-8D9E-BF2AC99402E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BEB1C25C-120F-4FD1-91CC-80EDDDA43EC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6" name="直線コネクタ 815">
          <a:extLst>
            <a:ext uri="{FF2B5EF4-FFF2-40B4-BE49-F238E27FC236}">
              <a16:creationId xmlns:a16="http://schemas.microsoft.com/office/drawing/2014/main" id="{987A8E77-2617-4596-9BAE-D1970CD93EE5}"/>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7" name="【公民館】&#10;一人当たり面積最小値テキスト">
          <a:extLst>
            <a:ext uri="{FF2B5EF4-FFF2-40B4-BE49-F238E27FC236}">
              <a16:creationId xmlns:a16="http://schemas.microsoft.com/office/drawing/2014/main" id="{C8297497-EB86-4A47-A8B9-F4872B8829AB}"/>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8" name="直線コネクタ 817">
          <a:extLst>
            <a:ext uri="{FF2B5EF4-FFF2-40B4-BE49-F238E27FC236}">
              <a16:creationId xmlns:a16="http://schemas.microsoft.com/office/drawing/2014/main" id="{F09ADC61-152F-4742-B816-A35BA520D5B2}"/>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9" name="【公民館】&#10;一人当たり面積最大値テキスト">
          <a:extLst>
            <a:ext uri="{FF2B5EF4-FFF2-40B4-BE49-F238E27FC236}">
              <a16:creationId xmlns:a16="http://schemas.microsoft.com/office/drawing/2014/main" id="{BD41A26F-8029-4986-A452-5E1D2A8E8209}"/>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20" name="直線コネクタ 819">
          <a:extLst>
            <a:ext uri="{FF2B5EF4-FFF2-40B4-BE49-F238E27FC236}">
              <a16:creationId xmlns:a16="http://schemas.microsoft.com/office/drawing/2014/main" id="{FCADCE6F-777C-42E3-A151-4A0A58AB935D}"/>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21" name="【公民館】&#10;一人当たり面積平均値テキスト">
          <a:extLst>
            <a:ext uri="{FF2B5EF4-FFF2-40B4-BE49-F238E27FC236}">
              <a16:creationId xmlns:a16="http://schemas.microsoft.com/office/drawing/2014/main" id="{4C9E7745-BC55-45F2-B29E-1710639F0CE4}"/>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22" name="フローチャート: 判断 821">
          <a:extLst>
            <a:ext uri="{FF2B5EF4-FFF2-40B4-BE49-F238E27FC236}">
              <a16:creationId xmlns:a16="http://schemas.microsoft.com/office/drawing/2014/main" id="{C84FD8DF-1824-46C9-B032-0A7BECA0DB4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23" name="フローチャート: 判断 822">
          <a:extLst>
            <a:ext uri="{FF2B5EF4-FFF2-40B4-BE49-F238E27FC236}">
              <a16:creationId xmlns:a16="http://schemas.microsoft.com/office/drawing/2014/main" id="{E0454981-9D17-464E-A59F-414075B43362}"/>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4" name="フローチャート: 判断 823">
          <a:extLst>
            <a:ext uri="{FF2B5EF4-FFF2-40B4-BE49-F238E27FC236}">
              <a16:creationId xmlns:a16="http://schemas.microsoft.com/office/drawing/2014/main" id="{4A1F85E9-525F-4C39-AC23-AEE3C0BF049B}"/>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5" name="フローチャート: 判断 824">
          <a:extLst>
            <a:ext uri="{FF2B5EF4-FFF2-40B4-BE49-F238E27FC236}">
              <a16:creationId xmlns:a16="http://schemas.microsoft.com/office/drawing/2014/main" id="{0DEC9D41-B045-4506-A3F4-1091D95F167C}"/>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6" name="フローチャート: 判断 825">
          <a:extLst>
            <a:ext uri="{FF2B5EF4-FFF2-40B4-BE49-F238E27FC236}">
              <a16:creationId xmlns:a16="http://schemas.microsoft.com/office/drawing/2014/main" id="{B1DAB435-5D6B-47DF-B25E-06BEB51EE230}"/>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CA9AC8E-89FE-4991-9D82-27E04DB1AA6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60273E4-F4C9-42E6-9CF7-43ECA55035C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28DD7AD-55AF-443C-89F0-F64F1521C45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5114952-46A3-492F-A2C3-AD2B4F695A1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0F52A30-8912-4150-9AA8-0A9C78F685A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162561</xdr:rowOff>
    </xdr:from>
    <xdr:to>
      <xdr:col>116</xdr:col>
      <xdr:colOff>114300</xdr:colOff>
      <xdr:row>107</xdr:row>
      <xdr:rowOff>92711</xdr:rowOff>
    </xdr:to>
    <xdr:sp macro="" textlink="">
      <xdr:nvSpPr>
        <xdr:cNvPr id="832" name="楕円 831">
          <a:extLst>
            <a:ext uri="{FF2B5EF4-FFF2-40B4-BE49-F238E27FC236}">
              <a16:creationId xmlns:a16="http://schemas.microsoft.com/office/drawing/2014/main" id="{6345F250-12F8-4BFA-9D37-0A8140A77450}"/>
            </a:ext>
          </a:extLst>
        </xdr:cNvPr>
        <xdr:cNvSpPr/>
      </xdr:nvSpPr>
      <xdr:spPr>
        <a:xfrm>
          <a:off x="221107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140988</xdr:rowOff>
    </xdr:from>
    <xdr:ext cx="469744" cy="259045"/>
    <xdr:sp macro="" textlink="">
      <xdr:nvSpPr>
        <xdr:cNvPr id="833" name="【公民館】&#10;一人当たり面積該当値テキスト">
          <a:extLst>
            <a:ext uri="{FF2B5EF4-FFF2-40B4-BE49-F238E27FC236}">
              <a16:creationId xmlns:a16="http://schemas.microsoft.com/office/drawing/2014/main" id="{E0311987-0FEB-4C66-9DC4-008F3019B57D}"/>
            </a:ext>
          </a:extLst>
        </xdr:cNvPr>
        <xdr:cNvSpPr txBox="1"/>
      </xdr:nvSpPr>
      <xdr:spPr>
        <a:xfrm>
          <a:off x="22199600"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34" name="楕円 833">
          <a:extLst>
            <a:ext uri="{FF2B5EF4-FFF2-40B4-BE49-F238E27FC236}">
              <a16:creationId xmlns:a16="http://schemas.microsoft.com/office/drawing/2014/main" id="{9B7699BC-4FAF-4683-9226-EBA6958E2C2B}"/>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41911</xdr:rowOff>
    </xdr:to>
    <xdr:cxnSp macro="">
      <xdr:nvCxnSpPr>
        <xdr:cNvPr id="835" name="直線コネクタ 834">
          <a:extLst>
            <a:ext uri="{FF2B5EF4-FFF2-40B4-BE49-F238E27FC236}">
              <a16:creationId xmlns:a16="http://schemas.microsoft.com/office/drawing/2014/main" id="{DD57F6AA-4BA9-45EB-9A25-C9293E89A260}"/>
            </a:ext>
          </a:extLst>
        </xdr:cNvPr>
        <xdr:cNvCxnSpPr/>
      </xdr:nvCxnSpPr>
      <xdr:spPr>
        <a:xfrm>
          <a:off x="21323300" y="1838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836" name="楕円 835">
          <a:extLst>
            <a:ext uri="{FF2B5EF4-FFF2-40B4-BE49-F238E27FC236}">
              <a16:creationId xmlns:a16="http://schemas.microsoft.com/office/drawing/2014/main" id="{B88A43F2-311F-4345-9086-C0DB994885E1}"/>
            </a:ext>
          </a:extLst>
        </xdr:cNvPr>
        <xdr:cNvSpPr/>
      </xdr:nvSpPr>
      <xdr:spPr>
        <a:xfrm>
          <a:off x="2038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41911</xdr:rowOff>
    </xdr:to>
    <xdr:cxnSp macro="">
      <xdr:nvCxnSpPr>
        <xdr:cNvPr id="837" name="直線コネクタ 836">
          <a:extLst>
            <a:ext uri="{FF2B5EF4-FFF2-40B4-BE49-F238E27FC236}">
              <a16:creationId xmlns:a16="http://schemas.microsoft.com/office/drawing/2014/main" id="{15AB0EBA-444F-43E3-BF31-01ABE4BF2344}"/>
            </a:ext>
          </a:extLst>
        </xdr:cNvPr>
        <xdr:cNvCxnSpPr/>
      </xdr:nvCxnSpPr>
      <xdr:spPr>
        <a:xfrm>
          <a:off x="20434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38" name="楕円 837">
          <a:extLst>
            <a:ext uri="{FF2B5EF4-FFF2-40B4-BE49-F238E27FC236}">
              <a16:creationId xmlns:a16="http://schemas.microsoft.com/office/drawing/2014/main" id="{3F1A388A-E8BC-4491-A09A-E563D60412A3}"/>
            </a:ext>
          </a:extLst>
        </xdr:cNvPr>
        <xdr:cNvSpPr/>
      </xdr:nvSpPr>
      <xdr:spPr>
        <a:xfrm>
          <a:off x="19494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41911</xdr:rowOff>
    </xdr:from>
    <xdr:to>
      <xdr:col>107</xdr:col>
      <xdr:colOff>50800</xdr:colOff>
      <xdr:row>107</xdr:row>
      <xdr:rowOff>41911</xdr:rowOff>
    </xdr:to>
    <xdr:cxnSp macro="">
      <xdr:nvCxnSpPr>
        <xdr:cNvPr id="839" name="直線コネクタ 838">
          <a:extLst>
            <a:ext uri="{FF2B5EF4-FFF2-40B4-BE49-F238E27FC236}">
              <a16:creationId xmlns:a16="http://schemas.microsoft.com/office/drawing/2014/main" id="{88ABAEAE-2B50-436E-A9A6-DC3F4B4368A5}"/>
            </a:ext>
          </a:extLst>
        </xdr:cNvPr>
        <xdr:cNvCxnSpPr/>
      </xdr:nvCxnSpPr>
      <xdr:spPr>
        <a:xfrm>
          <a:off x="19545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40" name="楕円 839">
          <a:extLst>
            <a:ext uri="{FF2B5EF4-FFF2-40B4-BE49-F238E27FC236}">
              <a16:creationId xmlns:a16="http://schemas.microsoft.com/office/drawing/2014/main" id="{1EBE258D-C892-44BA-A0B3-F141C313D8E1}"/>
            </a:ext>
          </a:extLst>
        </xdr:cNvPr>
        <xdr:cNvSpPr/>
      </xdr:nvSpPr>
      <xdr:spPr>
        <a:xfrm>
          <a:off x="18605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41911</xdr:rowOff>
    </xdr:to>
    <xdr:cxnSp macro="">
      <xdr:nvCxnSpPr>
        <xdr:cNvPr id="841" name="直線コネクタ 840">
          <a:extLst>
            <a:ext uri="{FF2B5EF4-FFF2-40B4-BE49-F238E27FC236}">
              <a16:creationId xmlns:a16="http://schemas.microsoft.com/office/drawing/2014/main" id="{B31F3919-9449-4E25-8B2B-8049681C88CB}"/>
            </a:ext>
          </a:extLst>
        </xdr:cNvPr>
        <xdr:cNvCxnSpPr/>
      </xdr:nvCxnSpPr>
      <xdr:spPr>
        <a:xfrm>
          <a:off x="18656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842" name="n_1aveValue【公民館】&#10;一人当たり面積">
          <a:extLst>
            <a:ext uri="{FF2B5EF4-FFF2-40B4-BE49-F238E27FC236}">
              <a16:creationId xmlns:a16="http://schemas.microsoft.com/office/drawing/2014/main" id="{10450809-1230-4C31-9B37-80F6A552D886}"/>
            </a:ext>
          </a:extLst>
        </xdr:cNvPr>
        <xdr:cNvSpPr txBox="1"/>
      </xdr:nvSpPr>
      <xdr:spPr>
        <a:xfrm>
          <a:off x="210757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43" name="n_2aveValue【公民館】&#10;一人当たり面積">
          <a:extLst>
            <a:ext uri="{FF2B5EF4-FFF2-40B4-BE49-F238E27FC236}">
              <a16:creationId xmlns:a16="http://schemas.microsoft.com/office/drawing/2014/main" id="{12EB1CEC-07FA-4BAD-B6DB-73774B40D0F1}"/>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4" name="n_3aveValue【公民館】&#10;一人当たり面積">
          <a:extLst>
            <a:ext uri="{FF2B5EF4-FFF2-40B4-BE49-F238E27FC236}">
              <a16:creationId xmlns:a16="http://schemas.microsoft.com/office/drawing/2014/main" id="{8801EC4C-C167-4A2A-95FD-51AA2730E65D}"/>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5" name="n_4aveValue【公民館】&#10;一人当たり面積">
          <a:extLst>
            <a:ext uri="{FF2B5EF4-FFF2-40B4-BE49-F238E27FC236}">
              <a16:creationId xmlns:a16="http://schemas.microsoft.com/office/drawing/2014/main" id="{2CC4F347-1549-4AD7-A8C0-664ADB68B1F5}"/>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46" name="n_1mainValue【公民館】&#10;一人当たり面積">
          <a:extLst>
            <a:ext uri="{FF2B5EF4-FFF2-40B4-BE49-F238E27FC236}">
              <a16:creationId xmlns:a16="http://schemas.microsoft.com/office/drawing/2014/main" id="{9335CDB0-FAB5-4109-9948-D092DDCAB3C6}"/>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847" name="n_2mainValue【公民館】&#10;一人当たり面積">
          <a:extLst>
            <a:ext uri="{FF2B5EF4-FFF2-40B4-BE49-F238E27FC236}">
              <a16:creationId xmlns:a16="http://schemas.microsoft.com/office/drawing/2014/main" id="{F2076B1A-89A5-4227-B6BC-831FC7342E94}"/>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48" name="n_3mainValue【公民館】&#10;一人当たり面積">
          <a:extLst>
            <a:ext uri="{FF2B5EF4-FFF2-40B4-BE49-F238E27FC236}">
              <a16:creationId xmlns:a16="http://schemas.microsoft.com/office/drawing/2014/main" id="{E9051D83-1F99-426F-A497-AA089D99007D}"/>
            </a:ext>
          </a:extLst>
        </xdr:cNvPr>
        <xdr:cNvSpPr txBox="1"/>
      </xdr:nvSpPr>
      <xdr:spPr>
        <a:xfrm>
          <a:off x="19310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49" name="n_4mainValue【公民館】&#10;一人当たり面積">
          <a:extLst>
            <a:ext uri="{FF2B5EF4-FFF2-40B4-BE49-F238E27FC236}">
              <a16:creationId xmlns:a16="http://schemas.microsoft.com/office/drawing/2014/main" id="{AAD12CBD-C4EF-4C45-BB0A-2AD255494286}"/>
            </a:ext>
          </a:extLst>
        </xdr:cNvPr>
        <xdr:cNvSpPr txBox="1"/>
      </xdr:nvSpPr>
      <xdr:spPr>
        <a:xfrm>
          <a:off x="18421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2C36452A-512E-41D4-B2F0-BAE471B919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86CD9A0E-C1CD-4008-9265-315A92BB2BA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2C8E571D-3840-434D-8ACB-30B2007E618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一人当たり延長は類似団体平均比で少ないものの、有形固定資産減価償却率は類似団体平均と同程度となっている。舗装改良等の道路構造物の長寿命化は大きな課題となっており、今後道路維持保全計画等で計画的に進めていく必要がある。</a:t>
          </a:r>
        </a:p>
        <a:p>
          <a:r>
            <a:rPr kumimoji="1" lang="ja-JP" altLang="en-US" sz="1300">
              <a:latin typeface="ＭＳ Ｐゴシック" panose="020B0600070205080204" pitchFamily="50" charset="-128"/>
              <a:ea typeface="ＭＳ Ｐゴシック" panose="020B0600070205080204" pitchFamily="50" charset="-128"/>
            </a:rPr>
            <a:t>橋りょう・トンネル：有形固定資産減価償却率は類似団体平均比で下回っている。橋りょうについては、所有全橋の計画的な点検、保全に取り組み始めており、今後その効果が期待される。</a:t>
          </a:r>
        </a:p>
        <a:p>
          <a:r>
            <a:rPr kumimoji="1" lang="ja-JP" altLang="en-US" sz="1300">
              <a:latin typeface="ＭＳ Ｐゴシック" panose="020B0600070205080204" pitchFamily="50" charset="-128"/>
              <a:ea typeface="ＭＳ Ｐゴシック" panose="020B0600070205080204" pitchFamily="50" charset="-128"/>
            </a:rPr>
            <a:t>港湾・漁港：平成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年度から令和元年度にかけ交流促進施設を新規取得したことにより、有形固定資産減価償却率が類似団体を大きく下回った状態が続いている。</a:t>
          </a:r>
        </a:p>
        <a:p>
          <a:r>
            <a:rPr kumimoji="1" lang="ja-JP" altLang="en-US" sz="1300">
              <a:latin typeface="ＭＳ Ｐゴシック" panose="020B0600070205080204" pitchFamily="50" charset="-128"/>
              <a:ea typeface="ＭＳ Ｐゴシック" panose="020B0600070205080204" pitchFamily="50" charset="-128"/>
            </a:rPr>
            <a:t>その他施設：有形固定資産減価償却率は概ね類似団体平均比で上回っている。本市所有の建物は全般的に完成から数十年が経過しており、耐用年数を超過しているものも多く存在していることから、今後計画的な長寿命化を進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720408-427B-4D08-A3CD-F5F6FE6D5B6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D34B0E-8A37-4AC0-8559-77BE49E4AE6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18DD16F-1518-47FA-8064-948A495C32D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2403A6-0FB9-4336-A610-638B842AB4E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神奈川県小田原市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E779E1-94A5-4B8E-91FE-561853CA921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8F9F29-6ED1-4FC2-8984-F0F4CC001C2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3A1000-3B06-43B5-B584-44DCF84F742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85F48A-2375-485A-B449-445EA8ABB6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5A85DAD-DBB6-477E-8103-60E0375E26E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547E04-CEBA-4B37-9D41-973295443A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186,464
182,751
113.60
89,578,834
85,952,451
3,414,527
41,332,666
57,624,186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EBC94E8-9F51-4CAA-ACAC-565BBD7A4AE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8F0E7E9-D2BC-4F67-BBCB-B823CC9DACC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C5F7DB5-FB0B-4784-BF10-035E95D1F28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71E1B5D-B8EC-4F4F-8DBF-C6D0F7D72A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48731A-5261-419F-89F1-ECB1A2BE133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637D5B2-6FF9-46D5-8FB4-DA6EB561CE6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1C8590C-7D17-479C-B4D5-E933B358E0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63351C-6CE5-47EC-8AC0-1BE1281D095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2824266-3BE5-421C-A94F-63CBCE57FA4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2274647-B147-40C9-A65F-9CD1D816F2B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DADF82-3FBC-4200-B7CE-A063F459B02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414FEE-FA76-482F-A29D-E29AB6460B3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40AC79E-C0F0-47DD-9C7A-093077E8307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88A2ED0-2674-46E7-80A7-A96AC30B0A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2B20AF-73EA-4601-971A-58940FBA401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7114A9-DDBC-419C-92C2-4D4F711ABB0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23244F9-0730-40ED-832F-F284F32520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09B960-13F9-493A-B63D-7F53232566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484E9B-D4F7-4490-A898-C7195E400DE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0823D0-C3BD-43D7-85B5-B56DF916C29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A0CA05-F10E-4253-9643-447FB4A90DB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8075F87-7F11-482C-802D-6E860BF5663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35A9B38-260B-4C5B-9561-EFD93D0406C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1CC19AB-3E54-4993-9496-B93E68AAB5B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BF5286D-1377-4948-91A7-51DACD3C789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115E45F-6383-4A4A-B314-100DD31F9D2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F67BB6-9F8F-4B3E-A427-DC2EEC1D42B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6BD6E8-A076-4BA4-AA61-A2C5FF0C897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E2DFC4-3D69-4048-A87C-206FE48F5CC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3EAF87F-845A-4205-9C6E-A61F2EF9A56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90454A-BC5A-401E-A583-238EF81533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7F255B-A9E7-41AB-8B44-49FF539D108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B5EACFA-4E3F-435B-A6D4-012D1F96072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EA26D92-5BD1-49BF-94A8-9A7121D2B9C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6743DE2-D7A5-41E9-ACF5-77A0DB3DEDF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8196055-CF15-4384-87B0-EAA2D36B66C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85F5DB0-37A4-47F0-8E14-AD9B2A54C5E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33C3020-663B-47ED-AE1E-4E6EE0237FE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B5D3311-E76B-43FC-95ED-6BD90BEAED2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5A09DF0-83A7-452A-A1CD-0660C79E452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C5914B2-8012-4366-9199-D6943EBB4B3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58A38E-A468-4AE1-8311-E5300C4534A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AB6DBDE-326E-492F-AF6F-E2BAAD79A67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93599BB-CF30-4920-AA07-3F7B00D86FE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60436DE-FEA5-4E7F-A4AD-5F003571F4F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B0A50A96-3DF7-416A-B20B-C3A96FC3D416}"/>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20FF49E7-C0F0-4A93-A448-4980F9D7BD09}"/>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7DEEE494-C026-401F-A9DD-DD658B9BD808}"/>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D3368FAC-92E4-4E0E-9A82-299B201C9D9A}"/>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9CF9F8D4-ECCE-4E81-A71F-ECBD41AF520D}"/>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141C9291-19AB-442E-A8FC-37C2E5E16F52}"/>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6E489D72-54F3-4387-B523-7C4DA9DB277B}"/>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DBD74885-F438-4BF5-B20B-3790130D49B6}"/>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78582044-5B51-43A2-A753-73CA2D4C6E5C}"/>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110DFE41-4598-48A9-BB25-59085E884EA4}"/>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954413D6-5404-48FD-B1DF-E52C60875D0E}"/>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CEA099B-34D6-4DC8-9B49-E5FEA3ED3F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4574F6-EA12-4379-BBF8-19D00AD7FB2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51AFCFB-2B62-4ADA-AF81-AF0FEEA6799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7E32138-804E-45E5-A747-BFCAC447118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ECF8C03-F94D-4659-973B-80989EBD434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95885</xdr:rowOff>
    </xdr:from>
    <xdr:to>
      <xdr:col>24</xdr:col>
      <xdr:colOff>114300</xdr:colOff>
      <xdr:row>38</xdr:row>
      <xdr:rowOff>26035</xdr:rowOff>
    </xdr:to>
    <xdr:sp macro="" textlink="">
      <xdr:nvSpPr>
        <xdr:cNvPr id="73" name="楕円 72">
          <a:extLst>
            <a:ext uri="{FF2B5EF4-FFF2-40B4-BE49-F238E27FC236}">
              <a16:creationId xmlns:a16="http://schemas.microsoft.com/office/drawing/2014/main" id="{A058AA86-5DE1-4F35-A893-77E960DD6A55}"/>
            </a:ext>
          </a:extLst>
        </xdr:cNvPr>
        <xdr:cNvSpPr/>
      </xdr:nvSpPr>
      <xdr:spPr>
        <a:xfrm>
          <a:off x="45847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74312</xdr:rowOff>
    </xdr:from>
    <xdr:ext cx="405111" cy="259045"/>
    <xdr:sp macro="" textlink="">
      <xdr:nvSpPr>
        <xdr:cNvPr id="74" name="【図書館】&#10;有形固定資産減価償却率該当値テキスト">
          <a:extLst>
            <a:ext uri="{FF2B5EF4-FFF2-40B4-BE49-F238E27FC236}">
              <a16:creationId xmlns:a16="http://schemas.microsoft.com/office/drawing/2014/main" id="{EB9B7B15-3749-4398-93F0-B51E3436F2E8}"/>
            </a:ext>
          </a:extLst>
        </xdr:cNvPr>
        <xdr:cNvSpPr txBox="1"/>
      </xdr:nvSpPr>
      <xdr:spPr>
        <a:xfrm>
          <a:off x="4673600"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75" name="楕円 74">
          <a:extLst>
            <a:ext uri="{FF2B5EF4-FFF2-40B4-BE49-F238E27FC236}">
              <a16:creationId xmlns:a16="http://schemas.microsoft.com/office/drawing/2014/main" id="{72B26BB4-C272-41BF-B7B6-3A58DEC889E7}"/>
            </a:ext>
          </a:extLst>
        </xdr:cNvPr>
        <xdr:cNvSpPr/>
      </xdr:nvSpPr>
      <xdr:spPr>
        <a:xfrm>
          <a:off x="3746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108585</xdr:rowOff>
    </xdr:from>
    <xdr:to>
      <xdr:col>24</xdr:col>
      <xdr:colOff>63500</xdr:colOff>
      <xdr:row>37</xdr:row>
      <xdr:rowOff>146685</xdr:rowOff>
    </xdr:to>
    <xdr:cxnSp macro="">
      <xdr:nvCxnSpPr>
        <xdr:cNvPr id="76" name="直線コネクタ 75">
          <a:extLst>
            <a:ext uri="{FF2B5EF4-FFF2-40B4-BE49-F238E27FC236}">
              <a16:creationId xmlns:a16="http://schemas.microsoft.com/office/drawing/2014/main" id="{FF69DB28-6645-4959-ACE0-D19AF54CFA5E}"/>
            </a:ext>
          </a:extLst>
        </xdr:cNvPr>
        <xdr:cNvCxnSpPr/>
      </xdr:nvCxnSpPr>
      <xdr:spPr>
        <a:xfrm>
          <a:off x="3797300" y="64522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19685</xdr:rowOff>
    </xdr:from>
    <xdr:to>
      <xdr:col>15</xdr:col>
      <xdr:colOff>101600</xdr:colOff>
      <xdr:row>37</xdr:row>
      <xdr:rowOff>121285</xdr:rowOff>
    </xdr:to>
    <xdr:sp macro="" textlink="">
      <xdr:nvSpPr>
        <xdr:cNvPr id="77" name="楕円 76">
          <a:extLst>
            <a:ext uri="{FF2B5EF4-FFF2-40B4-BE49-F238E27FC236}">
              <a16:creationId xmlns:a16="http://schemas.microsoft.com/office/drawing/2014/main" id="{D6E95254-6F35-43F3-835E-7E70D29CBB2F}"/>
            </a:ext>
          </a:extLst>
        </xdr:cNvPr>
        <xdr:cNvSpPr/>
      </xdr:nvSpPr>
      <xdr:spPr>
        <a:xfrm>
          <a:off x="285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70485</xdr:rowOff>
    </xdr:from>
    <xdr:to>
      <xdr:col>19</xdr:col>
      <xdr:colOff>177800</xdr:colOff>
      <xdr:row>37</xdr:row>
      <xdr:rowOff>108585</xdr:rowOff>
    </xdr:to>
    <xdr:cxnSp macro="">
      <xdr:nvCxnSpPr>
        <xdr:cNvPr id="78" name="直線コネクタ 77">
          <a:extLst>
            <a:ext uri="{FF2B5EF4-FFF2-40B4-BE49-F238E27FC236}">
              <a16:creationId xmlns:a16="http://schemas.microsoft.com/office/drawing/2014/main" id="{847360C9-6935-4B09-9279-A1182F66C3E9}"/>
            </a:ext>
          </a:extLst>
        </xdr:cNvPr>
        <xdr:cNvCxnSpPr/>
      </xdr:nvCxnSpPr>
      <xdr:spPr>
        <a:xfrm>
          <a:off x="2908300" y="64141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154940</xdr:rowOff>
    </xdr:from>
    <xdr:to>
      <xdr:col>10</xdr:col>
      <xdr:colOff>165100</xdr:colOff>
      <xdr:row>37</xdr:row>
      <xdr:rowOff>85090</xdr:rowOff>
    </xdr:to>
    <xdr:sp macro="" textlink="">
      <xdr:nvSpPr>
        <xdr:cNvPr id="79" name="楕円 78">
          <a:extLst>
            <a:ext uri="{FF2B5EF4-FFF2-40B4-BE49-F238E27FC236}">
              <a16:creationId xmlns:a16="http://schemas.microsoft.com/office/drawing/2014/main" id="{9AE06CBC-0C8A-4EE5-AC95-B0285DA91466}"/>
            </a:ext>
          </a:extLst>
        </xdr:cNvPr>
        <xdr:cNvSpPr/>
      </xdr:nvSpPr>
      <xdr:spPr>
        <a:xfrm>
          <a:off x="1968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34290</xdr:rowOff>
    </xdr:from>
    <xdr:to>
      <xdr:col>15</xdr:col>
      <xdr:colOff>50800</xdr:colOff>
      <xdr:row>37</xdr:row>
      <xdr:rowOff>70485</xdr:rowOff>
    </xdr:to>
    <xdr:cxnSp macro="">
      <xdr:nvCxnSpPr>
        <xdr:cNvPr id="80" name="直線コネクタ 79">
          <a:extLst>
            <a:ext uri="{FF2B5EF4-FFF2-40B4-BE49-F238E27FC236}">
              <a16:creationId xmlns:a16="http://schemas.microsoft.com/office/drawing/2014/main" id="{7E147B24-A719-4E37-AB92-994EA41DDB07}"/>
            </a:ext>
          </a:extLst>
        </xdr:cNvPr>
        <xdr:cNvCxnSpPr/>
      </xdr:nvCxnSpPr>
      <xdr:spPr>
        <a:xfrm>
          <a:off x="2019300" y="63779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81" name="楕円 80">
          <a:extLst>
            <a:ext uri="{FF2B5EF4-FFF2-40B4-BE49-F238E27FC236}">
              <a16:creationId xmlns:a16="http://schemas.microsoft.com/office/drawing/2014/main" id="{C9F16ACE-FD12-4880-9BF5-D332F7FCBCEB}"/>
            </a:ext>
          </a:extLst>
        </xdr:cNvPr>
        <xdr:cNvSpPr/>
      </xdr:nvSpPr>
      <xdr:spPr>
        <a:xfrm>
          <a:off x="107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34290</xdr:rowOff>
    </xdr:to>
    <xdr:cxnSp macro="">
      <xdr:nvCxnSpPr>
        <xdr:cNvPr id="82" name="直線コネクタ 81">
          <a:extLst>
            <a:ext uri="{FF2B5EF4-FFF2-40B4-BE49-F238E27FC236}">
              <a16:creationId xmlns:a16="http://schemas.microsoft.com/office/drawing/2014/main" id="{776B2422-2161-4B35-A737-6C4CB737268C}"/>
            </a:ext>
          </a:extLst>
        </xdr:cNvPr>
        <xdr:cNvCxnSpPr/>
      </xdr:nvCxnSpPr>
      <xdr:spPr>
        <a:xfrm>
          <a:off x="1130300" y="6339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0BFD7EF3-9D52-4D75-BA2E-B2605050AC45}"/>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B55B93E7-1A2A-457D-A381-13EDA79036EB}"/>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5957C163-7704-47D8-9C64-EC9264F306CA}"/>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93F28F2C-EBAF-4672-AEFA-50653FDEF385}"/>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150512</xdr:rowOff>
    </xdr:from>
    <xdr:ext cx="405111" cy="259045"/>
    <xdr:sp macro="" textlink="">
      <xdr:nvSpPr>
        <xdr:cNvPr id="87" name="n_1mainValue【図書館】&#10;有形固定資産減価償却率">
          <a:extLst>
            <a:ext uri="{FF2B5EF4-FFF2-40B4-BE49-F238E27FC236}">
              <a16:creationId xmlns:a16="http://schemas.microsoft.com/office/drawing/2014/main" id="{914612DC-3161-4DF2-A7C3-2C936EBE6DC0}"/>
            </a:ext>
          </a:extLst>
        </xdr:cNvPr>
        <xdr:cNvSpPr txBox="1"/>
      </xdr:nvSpPr>
      <xdr:spPr>
        <a:xfrm>
          <a:off x="35820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112412</xdr:rowOff>
    </xdr:from>
    <xdr:ext cx="405111" cy="259045"/>
    <xdr:sp macro="" textlink="">
      <xdr:nvSpPr>
        <xdr:cNvPr id="88" name="n_2mainValue【図書館】&#10;有形固定資産減価償却率">
          <a:extLst>
            <a:ext uri="{FF2B5EF4-FFF2-40B4-BE49-F238E27FC236}">
              <a16:creationId xmlns:a16="http://schemas.microsoft.com/office/drawing/2014/main" id="{2C8B34A9-5985-4798-B7FC-3F876DDB1948}"/>
            </a:ext>
          </a:extLst>
        </xdr:cNvPr>
        <xdr:cNvSpPr txBox="1"/>
      </xdr:nvSpPr>
      <xdr:spPr>
        <a:xfrm>
          <a:off x="2705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76217</xdr:rowOff>
    </xdr:from>
    <xdr:ext cx="405111" cy="259045"/>
    <xdr:sp macro="" textlink="">
      <xdr:nvSpPr>
        <xdr:cNvPr id="89" name="n_3mainValue【図書館】&#10;有形固定資産減価償却率">
          <a:extLst>
            <a:ext uri="{FF2B5EF4-FFF2-40B4-BE49-F238E27FC236}">
              <a16:creationId xmlns:a16="http://schemas.microsoft.com/office/drawing/2014/main" id="{E8C55FC6-53DF-42D8-B280-CB62F5045634}"/>
            </a:ext>
          </a:extLst>
        </xdr:cNvPr>
        <xdr:cNvSpPr txBox="1"/>
      </xdr:nvSpPr>
      <xdr:spPr>
        <a:xfrm>
          <a:off x="1816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38117</xdr:rowOff>
    </xdr:from>
    <xdr:ext cx="405111" cy="259045"/>
    <xdr:sp macro="" textlink="">
      <xdr:nvSpPr>
        <xdr:cNvPr id="90" name="n_4mainValue【図書館】&#10;有形固定資産減価償却率">
          <a:extLst>
            <a:ext uri="{FF2B5EF4-FFF2-40B4-BE49-F238E27FC236}">
              <a16:creationId xmlns:a16="http://schemas.microsoft.com/office/drawing/2014/main" id="{6C833F49-E011-4B59-9B5F-9CED4C77EA29}"/>
            </a:ext>
          </a:extLst>
        </xdr:cNvPr>
        <xdr:cNvSpPr txBox="1"/>
      </xdr:nvSpPr>
      <xdr:spPr>
        <a:xfrm>
          <a:off x="927744"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21E1097-A35B-4330-895C-4CE2835D678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7EBD91B-DDB9-41F0-8F5B-5A57A504743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E0D7D6E-EAAF-4FCA-AA6F-13055E21CE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0E95BD2-3E4B-4E1B-91D6-6261AE76AD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9F3E0E7-26EB-4C90-9A02-47FDF0FB40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B4F8189-1608-4E3A-BA01-E4EBEC54C04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EFEB944-EBAB-490F-889B-7F7DC909B7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704AC01-73A3-4EA2-A55C-5C88EC2247E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170D6DA-686D-45CC-A065-F8DF21A528B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BC1AEC-A9C0-4CA4-8E6D-37C9DFC3874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CEAC5B02-448D-41FC-8AC9-457D8BE4B3D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836B295-97AA-407F-BD63-5CA395FF9BA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8C19AD1-FE11-4836-866A-2531D50F950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CBF016A0-FF20-48A0-B303-5A2DC026E76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6192F34-2293-47F6-BCD3-CD16C73907D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A3EC7ED2-B9DD-4E4C-8414-7DA4C7DFDE7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6265E39C-BB04-407C-ACF7-AC74178961C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A58BEF5A-93BE-4830-8839-EE1B7EF114C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E2CB70A-10C0-4282-8EB2-371DE9F0F28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AF05DCEF-7004-4BF4-84F6-3629DA060A4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BE314593-7B23-440A-93E0-9939F2608AF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24EB268A-CE6E-4229-AA82-9D9479A268BE}"/>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5758E01B-EA4F-4B01-89D2-81C65CEAC5C7}"/>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1D83B594-62FE-42F4-A5CA-7F360730DB66}"/>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D36F7097-63AC-4B82-91CF-412736E16822}"/>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4D320225-958F-4912-9F2B-B5FF6480BCFB}"/>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5164BF0F-07AD-40BD-92B0-255CED956339}"/>
            </a:ext>
          </a:extLst>
        </xdr:cNvPr>
        <xdr:cNvSpPr txBox="1"/>
      </xdr:nvSpPr>
      <xdr:spPr>
        <a:xfrm>
          <a:off x="10515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D896B943-FE06-4483-A5BB-C4ACF583DDCB}"/>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FE5BBFE7-8621-488D-BC3C-D3744E7D941D}"/>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708B66CB-A917-44F5-83A4-5BDFB283C41B}"/>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27007A4D-AB2F-4F48-BB95-49137DCAF37F}"/>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94A69C9B-16EA-42BA-9720-4B7D96E8E117}"/>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160972A-2941-4A54-86B0-C0BE3E0DFF4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5F02E07-5D60-4816-A4E0-373FE5D831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F0D21AE-D02F-436D-8ACB-089EF03CB0D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BA64D92-4AA6-4BE3-8052-428BE16F1B4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CF3D3AC-0F1B-429B-ADBE-AEAE11A1AC8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128270</xdr:rowOff>
    </xdr:from>
    <xdr:to>
      <xdr:col>55</xdr:col>
      <xdr:colOff>50800</xdr:colOff>
      <xdr:row>36</xdr:row>
      <xdr:rowOff>58420</xdr:rowOff>
    </xdr:to>
    <xdr:sp macro="" textlink="">
      <xdr:nvSpPr>
        <xdr:cNvPr id="128" name="楕円 127">
          <a:extLst>
            <a:ext uri="{FF2B5EF4-FFF2-40B4-BE49-F238E27FC236}">
              <a16:creationId xmlns:a16="http://schemas.microsoft.com/office/drawing/2014/main" id="{2CCFE975-1E49-4AD8-8E14-FBFA5E89F335}"/>
            </a:ext>
          </a:extLst>
        </xdr:cNvPr>
        <xdr:cNvSpPr/>
      </xdr:nvSpPr>
      <xdr:spPr>
        <a:xfrm>
          <a:off x="10426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151147</xdr:rowOff>
    </xdr:from>
    <xdr:ext cx="469744" cy="259045"/>
    <xdr:sp macro="" textlink="">
      <xdr:nvSpPr>
        <xdr:cNvPr id="129" name="【図書館】&#10;一人当たり面積該当値テキスト">
          <a:extLst>
            <a:ext uri="{FF2B5EF4-FFF2-40B4-BE49-F238E27FC236}">
              <a16:creationId xmlns:a16="http://schemas.microsoft.com/office/drawing/2014/main" id="{BD31F2CF-7765-49CB-A3AB-CEE5FDC953D4}"/>
            </a:ext>
          </a:extLst>
        </xdr:cNvPr>
        <xdr:cNvSpPr txBox="1"/>
      </xdr:nvSpPr>
      <xdr:spPr>
        <a:xfrm>
          <a:off x="10515600"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128270</xdr:rowOff>
    </xdr:from>
    <xdr:to>
      <xdr:col>50</xdr:col>
      <xdr:colOff>165100</xdr:colOff>
      <xdr:row>36</xdr:row>
      <xdr:rowOff>58420</xdr:rowOff>
    </xdr:to>
    <xdr:sp macro="" textlink="">
      <xdr:nvSpPr>
        <xdr:cNvPr id="130" name="楕円 129">
          <a:extLst>
            <a:ext uri="{FF2B5EF4-FFF2-40B4-BE49-F238E27FC236}">
              <a16:creationId xmlns:a16="http://schemas.microsoft.com/office/drawing/2014/main" id="{D5B4488A-59ED-483A-AD2E-9F43C869D344}"/>
            </a:ext>
          </a:extLst>
        </xdr:cNvPr>
        <xdr:cNvSpPr/>
      </xdr:nvSpPr>
      <xdr:spPr>
        <a:xfrm>
          <a:off x="9588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7620</xdr:rowOff>
    </xdr:from>
    <xdr:to>
      <xdr:col>55</xdr:col>
      <xdr:colOff>0</xdr:colOff>
      <xdr:row>36</xdr:row>
      <xdr:rowOff>7620</xdr:rowOff>
    </xdr:to>
    <xdr:cxnSp macro="">
      <xdr:nvCxnSpPr>
        <xdr:cNvPr id="131" name="直線コネクタ 130">
          <a:extLst>
            <a:ext uri="{FF2B5EF4-FFF2-40B4-BE49-F238E27FC236}">
              <a16:creationId xmlns:a16="http://schemas.microsoft.com/office/drawing/2014/main" id="{0415245E-CD10-42D4-9290-02114D77AA6A}"/>
            </a:ext>
          </a:extLst>
        </xdr:cNvPr>
        <xdr:cNvCxnSpPr/>
      </xdr:nvCxnSpPr>
      <xdr:spPr>
        <a:xfrm>
          <a:off x="9639300" y="6179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128270</xdr:rowOff>
    </xdr:from>
    <xdr:to>
      <xdr:col>46</xdr:col>
      <xdr:colOff>38100</xdr:colOff>
      <xdr:row>36</xdr:row>
      <xdr:rowOff>58420</xdr:rowOff>
    </xdr:to>
    <xdr:sp macro="" textlink="">
      <xdr:nvSpPr>
        <xdr:cNvPr id="132" name="楕円 131">
          <a:extLst>
            <a:ext uri="{FF2B5EF4-FFF2-40B4-BE49-F238E27FC236}">
              <a16:creationId xmlns:a16="http://schemas.microsoft.com/office/drawing/2014/main" id="{A22E158E-1D34-406D-8635-6CAD5E5C3463}"/>
            </a:ext>
          </a:extLst>
        </xdr:cNvPr>
        <xdr:cNvSpPr/>
      </xdr:nvSpPr>
      <xdr:spPr>
        <a:xfrm>
          <a:off x="8699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7620</xdr:rowOff>
    </xdr:from>
    <xdr:to>
      <xdr:col>50</xdr:col>
      <xdr:colOff>114300</xdr:colOff>
      <xdr:row>36</xdr:row>
      <xdr:rowOff>7620</xdr:rowOff>
    </xdr:to>
    <xdr:cxnSp macro="">
      <xdr:nvCxnSpPr>
        <xdr:cNvPr id="133" name="直線コネクタ 132">
          <a:extLst>
            <a:ext uri="{FF2B5EF4-FFF2-40B4-BE49-F238E27FC236}">
              <a16:creationId xmlns:a16="http://schemas.microsoft.com/office/drawing/2014/main" id="{CDEEFA3A-F2C1-4C5C-B662-500547A35C9A}"/>
            </a:ext>
          </a:extLst>
        </xdr:cNvPr>
        <xdr:cNvCxnSpPr/>
      </xdr:nvCxnSpPr>
      <xdr:spPr>
        <a:xfrm>
          <a:off x="8750300" y="6179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151130</xdr:rowOff>
    </xdr:from>
    <xdr:to>
      <xdr:col>41</xdr:col>
      <xdr:colOff>101600</xdr:colOff>
      <xdr:row>36</xdr:row>
      <xdr:rowOff>81280</xdr:rowOff>
    </xdr:to>
    <xdr:sp macro="" textlink="">
      <xdr:nvSpPr>
        <xdr:cNvPr id="134" name="楕円 133">
          <a:extLst>
            <a:ext uri="{FF2B5EF4-FFF2-40B4-BE49-F238E27FC236}">
              <a16:creationId xmlns:a16="http://schemas.microsoft.com/office/drawing/2014/main" id="{BC296845-A73D-415E-8836-87B5ABAED601}"/>
            </a:ext>
          </a:extLst>
        </xdr:cNvPr>
        <xdr:cNvSpPr/>
      </xdr:nvSpPr>
      <xdr:spPr>
        <a:xfrm>
          <a:off x="7810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7620</xdr:rowOff>
    </xdr:from>
    <xdr:to>
      <xdr:col>45</xdr:col>
      <xdr:colOff>177800</xdr:colOff>
      <xdr:row>36</xdr:row>
      <xdr:rowOff>30480</xdr:rowOff>
    </xdr:to>
    <xdr:cxnSp macro="">
      <xdr:nvCxnSpPr>
        <xdr:cNvPr id="135" name="直線コネクタ 134">
          <a:extLst>
            <a:ext uri="{FF2B5EF4-FFF2-40B4-BE49-F238E27FC236}">
              <a16:creationId xmlns:a16="http://schemas.microsoft.com/office/drawing/2014/main" id="{7F0FCB0E-A4C5-4816-B3AD-1A8ABC1BA41B}"/>
            </a:ext>
          </a:extLst>
        </xdr:cNvPr>
        <xdr:cNvCxnSpPr/>
      </xdr:nvCxnSpPr>
      <xdr:spPr>
        <a:xfrm flipV="1">
          <a:off x="7861300" y="6179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151130</xdr:rowOff>
    </xdr:from>
    <xdr:to>
      <xdr:col>36</xdr:col>
      <xdr:colOff>165100</xdr:colOff>
      <xdr:row>36</xdr:row>
      <xdr:rowOff>81280</xdr:rowOff>
    </xdr:to>
    <xdr:sp macro="" textlink="">
      <xdr:nvSpPr>
        <xdr:cNvPr id="136" name="楕円 135">
          <a:extLst>
            <a:ext uri="{FF2B5EF4-FFF2-40B4-BE49-F238E27FC236}">
              <a16:creationId xmlns:a16="http://schemas.microsoft.com/office/drawing/2014/main" id="{81CD83C5-A7C6-4AD8-89E5-3B0980675657}"/>
            </a:ext>
          </a:extLst>
        </xdr:cNvPr>
        <xdr:cNvSpPr/>
      </xdr:nvSpPr>
      <xdr:spPr>
        <a:xfrm>
          <a:off x="6921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30480</xdr:rowOff>
    </xdr:from>
    <xdr:to>
      <xdr:col>41</xdr:col>
      <xdr:colOff>50800</xdr:colOff>
      <xdr:row>36</xdr:row>
      <xdr:rowOff>30480</xdr:rowOff>
    </xdr:to>
    <xdr:cxnSp macro="">
      <xdr:nvCxnSpPr>
        <xdr:cNvPr id="137" name="直線コネクタ 136">
          <a:extLst>
            <a:ext uri="{FF2B5EF4-FFF2-40B4-BE49-F238E27FC236}">
              <a16:creationId xmlns:a16="http://schemas.microsoft.com/office/drawing/2014/main" id="{E64951AE-8C87-4E27-9520-EAA3F4C007BD}"/>
            </a:ext>
          </a:extLst>
        </xdr:cNvPr>
        <xdr:cNvCxnSpPr/>
      </xdr:nvCxnSpPr>
      <xdr:spPr>
        <a:xfrm>
          <a:off x="6972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9F866C81-07C9-4838-872B-884FCB8A4FAE}"/>
            </a:ext>
          </a:extLst>
        </xdr:cNvPr>
        <xdr:cNvSpPr txBox="1"/>
      </xdr:nvSpPr>
      <xdr:spPr>
        <a:xfrm>
          <a:off x="93917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B3CB463D-0D43-42AC-85C1-B8E557D87FB5}"/>
            </a:ext>
          </a:extLst>
        </xdr:cNvPr>
        <xdr:cNvSpPr txBox="1"/>
      </xdr:nvSpPr>
      <xdr:spPr>
        <a:xfrm>
          <a:off x="8515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1A82DFD0-B54C-432F-BB18-C51096FF84E7}"/>
            </a:ext>
          </a:extLst>
        </xdr:cNvPr>
        <xdr:cNvSpPr txBox="1"/>
      </xdr:nvSpPr>
      <xdr:spPr>
        <a:xfrm>
          <a:off x="7626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A3886CE0-0B10-40D5-99A1-B108D003898E}"/>
            </a:ext>
          </a:extLst>
        </xdr:cNvPr>
        <xdr:cNvSpPr txBox="1"/>
      </xdr:nvSpPr>
      <xdr:spPr>
        <a:xfrm>
          <a:off x="673742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74947</xdr:rowOff>
    </xdr:from>
    <xdr:ext cx="469744" cy="259045"/>
    <xdr:sp macro="" textlink="">
      <xdr:nvSpPr>
        <xdr:cNvPr id="142" name="n_1mainValue【図書館】&#10;一人当たり面積">
          <a:extLst>
            <a:ext uri="{FF2B5EF4-FFF2-40B4-BE49-F238E27FC236}">
              <a16:creationId xmlns:a16="http://schemas.microsoft.com/office/drawing/2014/main" id="{A9C78527-800B-4B06-9391-47AD4F1E0AC9}"/>
            </a:ext>
          </a:extLst>
        </xdr:cNvPr>
        <xdr:cNvSpPr txBox="1"/>
      </xdr:nvSpPr>
      <xdr:spPr>
        <a:xfrm>
          <a:off x="9391727" y="59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74947</xdr:rowOff>
    </xdr:from>
    <xdr:ext cx="469744" cy="259045"/>
    <xdr:sp macro="" textlink="">
      <xdr:nvSpPr>
        <xdr:cNvPr id="143" name="n_2mainValue【図書館】&#10;一人当たり面積">
          <a:extLst>
            <a:ext uri="{FF2B5EF4-FFF2-40B4-BE49-F238E27FC236}">
              <a16:creationId xmlns:a16="http://schemas.microsoft.com/office/drawing/2014/main" id="{8A973C1D-67D4-4CF7-A057-A61E2F4DD4E8}"/>
            </a:ext>
          </a:extLst>
        </xdr:cNvPr>
        <xdr:cNvSpPr txBox="1"/>
      </xdr:nvSpPr>
      <xdr:spPr>
        <a:xfrm>
          <a:off x="8515427" y="59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97807</xdr:rowOff>
    </xdr:from>
    <xdr:ext cx="469744" cy="259045"/>
    <xdr:sp macro="" textlink="">
      <xdr:nvSpPr>
        <xdr:cNvPr id="144" name="n_3mainValue【図書館】&#10;一人当たり面積">
          <a:extLst>
            <a:ext uri="{FF2B5EF4-FFF2-40B4-BE49-F238E27FC236}">
              <a16:creationId xmlns:a16="http://schemas.microsoft.com/office/drawing/2014/main" id="{3D4826B7-B8E3-426F-BFC4-723434E0934E}"/>
            </a:ext>
          </a:extLst>
        </xdr:cNvPr>
        <xdr:cNvSpPr txBox="1"/>
      </xdr:nvSpPr>
      <xdr:spPr>
        <a:xfrm>
          <a:off x="7626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97807</xdr:rowOff>
    </xdr:from>
    <xdr:ext cx="469744" cy="259045"/>
    <xdr:sp macro="" textlink="">
      <xdr:nvSpPr>
        <xdr:cNvPr id="145" name="n_4mainValue【図書館】&#10;一人当たり面積">
          <a:extLst>
            <a:ext uri="{FF2B5EF4-FFF2-40B4-BE49-F238E27FC236}">
              <a16:creationId xmlns:a16="http://schemas.microsoft.com/office/drawing/2014/main" id="{D47C39C6-D5F9-43D6-B67C-F23D64191ECB}"/>
            </a:ext>
          </a:extLst>
        </xdr:cNvPr>
        <xdr:cNvSpPr txBox="1"/>
      </xdr:nvSpPr>
      <xdr:spPr>
        <a:xfrm>
          <a:off x="6737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AC0E7A4-406A-4C82-BC75-09B90AB894D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9E1D97D-604D-4013-A44D-08428DC1BB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773E908-9CD6-4849-8950-B31751E4BE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DB70CA0-215E-4F61-9BA3-7D6BE1382FC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BE007CA-85C8-436E-A177-92B3CFBDAB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AC3EE27-B538-4C61-BD4B-34C595D237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696C4D6-E1BC-4B73-A6BD-9A2C2BC274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45F0A68-BFA4-41FE-A9C0-C540B1B7D43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5722348-46A0-473F-B837-1594F2352CD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8A8BF34-4808-4CA5-A041-66BAA2D1597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DA53EC8-691C-4AF6-94BE-9318F5C2941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7967AE52-E285-4196-A9CD-5710FC9B7AB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20879B22-CB5A-49AE-8BF3-F89795BB60B7}"/>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66D753F-B7DD-4F68-BEF8-198835F2D3C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C0477AD-44ED-4843-B539-0D14A41ECFC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55E74EBD-7857-4956-9252-C588FC1F13F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44F81D0-A7F1-4D8E-848E-37765231E35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252BE0E-CCD0-4795-841E-634137E96A7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EDF483B-45F2-4DF6-AF99-3722A29BCAF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0ACD1E6-31EE-4EE2-ABD3-CADE034B624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E8160654-7686-4DD8-AC8A-3F6411688D6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CC5A222-C5BB-4AC2-921E-4B2F1C6DD8B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53C00EC1-E0DD-4EE2-8F04-7BE6C95C14C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13BC55B5-DFA5-44DE-B3BB-E24B3A941D5E}"/>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47DE94E6-2188-4EC7-BB49-82EB9F1770BC}"/>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61492445-764F-416A-AFEE-5CDA20559165}"/>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07C9B88-F9D8-4B8C-BF8A-8D58CC99E788}"/>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3F26E94C-A438-444F-BF70-2F0F7B8C571E}"/>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259D5E17-2973-4F4D-B431-8A7C058B1089}"/>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B5694A05-F87B-41AD-8B12-22778FC03619}"/>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1DDC132E-0AAF-48B7-9822-47275C5F0C6F}"/>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424DEB82-3123-45F5-A630-ECC6B140615D}"/>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81EF4EA4-8EA9-4957-B7C4-3427030796CD}"/>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5EB35C67-B7D2-4942-A665-DD73D3225AB5}"/>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F4CCF55-63B6-4AC6-BD70-F88006E614A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6F96C58-5208-42D9-A6B4-7B5692B6109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9E05B0B-2893-4451-AA9D-30752434A3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6D19794-1D4C-4EA9-8E1F-5EF4FE8126E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AA1DF03-109C-4511-BC82-3B46FC2EA66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25400</xdr:rowOff>
    </xdr:from>
    <xdr:to>
      <xdr:col>24</xdr:col>
      <xdr:colOff>114300</xdr:colOff>
      <xdr:row>62</xdr:row>
      <xdr:rowOff>127000</xdr:rowOff>
    </xdr:to>
    <xdr:sp macro="" textlink="">
      <xdr:nvSpPr>
        <xdr:cNvPr id="185" name="楕円 184">
          <a:extLst>
            <a:ext uri="{FF2B5EF4-FFF2-40B4-BE49-F238E27FC236}">
              <a16:creationId xmlns:a16="http://schemas.microsoft.com/office/drawing/2014/main" id="{B3C270BD-2962-4343-A7C8-A0D109E70349}"/>
            </a:ext>
          </a:extLst>
        </xdr:cNvPr>
        <xdr:cNvSpPr/>
      </xdr:nvSpPr>
      <xdr:spPr>
        <a:xfrm>
          <a:off x="4584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3827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E058B8FB-9E25-4DEE-A16D-A6794B135937}"/>
            </a:ext>
          </a:extLst>
        </xdr:cNvPr>
        <xdr:cNvSpPr txBox="1"/>
      </xdr:nvSpPr>
      <xdr:spPr>
        <a:xfrm>
          <a:off x="4673600"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154940</xdr:rowOff>
    </xdr:from>
    <xdr:to>
      <xdr:col>20</xdr:col>
      <xdr:colOff>38100</xdr:colOff>
      <xdr:row>62</xdr:row>
      <xdr:rowOff>85090</xdr:rowOff>
    </xdr:to>
    <xdr:sp macro="" textlink="">
      <xdr:nvSpPr>
        <xdr:cNvPr id="187" name="楕円 186">
          <a:extLst>
            <a:ext uri="{FF2B5EF4-FFF2-40B4-BE49-F238E27FC236}">
              <a16:creationId xmlns:a16="http://schemas.microsoft.com/office/drawing/2014/main" id="{2F0ADCE3-A147-4FA0-9AC5-2D76D4B949F2}"/>
            </a:ext>
          </a:extLst>
        </xdr:cNvPr>
        <xdr:cNvSpPr/>
      </xdr:nvSpPr>
      <xdr:spPr>
        <a:xfrm>
          <a:off x="3746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34290</xdr:rowOff>
    </xdr:from>
    <xdr:to>
      <xdr:col>24</xdr:col>
      <xdr:colOff>63500</xdr:colOff>
      <xdr:row>62</xdr:row>
      <xdr:rowOff>76200</xdr:rowOff>
    </xdr:to>
    <xdr:cxnSp macro="">
      <xdr:nvCxnSpPr>
        <xdr:cNvPr id="188" name="直線コネクタ 187">
          <a:extLst>
            <a:ext uri="{FF2B5EF4-FFF2-40B4-BE49-F238E27FC236}">
              <a16:creationId xmlns:a16="http://schemas.microsoft.com/office/drawing/2014/main" id="{83E33D60-268D-4D2B-8749-DCB68BE103CA}"/>
            </a:ext>
          </a:extLst>
        </xdr:cNvPr>
        <xdr:cNvCxnSpPr/>
      </xdr:nvCxnSpPr>
      <xdr:spPr>
        <a:xfrm>
          <a:off x="3797300" y="106641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113030</xdr:rowOff>
    </xdr:from>
    <xdr:to>
      <xdr:col>15</xdr:col>
      <xdr:colOff>101600</xdr:colOff>
      <xdr:row>62</xdr:row>
      <xdr:rowOff>43180</xdr:rowOff>
    </xdr:to>
    <xdr:sp macro="" textlink="">
      <xdr:nvSpPr>
        <xdr:cNvPr id="189" name="楕円 188">
          <a:extLst>
            <a:ext uri="{FF2B5EF4-FFF2-40B4-BE49-F238E27FC236}">
              <a16:creationId xmlns:a16="http://schemas.microsoft.com/office/drawing/2014/main" id="{6F81A3EA-1AB5-44FD-B2AC-BB32CDB25C87}"/>
            </a:ext>
          </a:extLst>
        </xdr:cNvPr>
        <xdr:cNvSpPr/>
      </xdr:nvSpPr>
      <xdr:spPr>
        <a:xfrm>
          <a:off x="2857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163830</xdr:rowOff>
    </xdr:from>
    <xdr:to>
      <xdr:col>19</xdr:col>
      <xdr:colOff>177800</xdr:colOff>
      <xdr:row>62</xdr:row>
      <xdr:rowOff>34290</xdr:rowOff>
    </xdr:to>
    <xdr:cxnSp macro="">
      <xdr:nvCxnSpPr>
        <xdr:cNvPr id="190" name="直線コネクタ 189">
          <a:extLst>
            <a:ext uri="{FF2B5EF4-FFF2-40B4-BE49-F238E27FC236}">
              <a16:creationId xmlns:a16="http://schemas.microsoft.com/office/drawing/2014/main" id="{A752C7B3-8FAB-4B72-BF99-4646E8C98DD5}"/>
            </a:ext>
          </a:extLst>
        </xdr:cNvPr>
        <xdr:cNvCxnSpPr/>
      </xdr:nvCxnSpPr>
      <xdr:spPr>
        <a:xfrm>
          <a:off x="2908300" y="106222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71120</xdr:rowOff>
    </xdr:from>
    <xdr:to>
      <xdr:col>10</xdr:col>
      <xdr:colOff>165100</xdr:colOff>
      <xdr:row>62</xdr:row>
      <xdr:rowOff>1270</xdr:rowOff>
    </xdr:to>
    <xdr:sp macro="" textlink="">
      <xdr:nvSpPr>
        <xdr:cNvPr id="191" name="楕円 190">
          <a:extLst>
            <a:ext uri="{FF2B5EF4-FFF2-40B4-BE49-F238E27FC236}">
              <a16:creationId xmlns:a16="http://schemas.microsoft.com/office/drawing/2014/main" id="{BCA27E89-9C7A-4DB8-A58B-FDBB064C4FD7}"/>
            </a:ext>
          </a:extLst>
        </xdr:cNvPr>
        <xdr:cNvSpPr/>
      </xdr:nvSpPr>
      <xdr:spPr>
        <a:xfrm>
          <a:off x="1968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121920</xdr:rowOff>
    </xdr:from>
    <xdr:to>
      <xdr:col>15</xdr:col>
      <xdr:colOff>50800</xdr:colOff>
      <xdr:row>61</xdr:row>
      <xdr:rowOff>163830</xdr:rowOff>
    </xdr:to>
    <xdr:cxnSp macro="">
      <xdr:nvCxnSpPr>
        <xdr:cNvPr id="192" name="直線コネクタ 191">
          <a:extLst>
            <a:ext uri="{FF2B5EF4-FFF2-40B4-BE49-F238E27FC236}">
              <a16:creationId xmlns:a16="http://schemas.microsoft.com/office/drawing/2014/main" id="{4DC77EBB-1437-4E28-9FCA-489FDDE042DD}"/>
            </a:ext>
          </a:extLst>
        </xdr:cNvPr>
        <xdr:cNvCxnSpPr/>
      </xdr:nvCxnSpPr>
      <xdr:spPr>
        <a:xfrm>
          <a:off x="2019300" y="105803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31115</xdr:rowOff>
    </xdr:from>
    <xdr:to>
      <xdr:col>6</xdr:col>
      <xdr:colOff>38100</xdr:colOff>
      <xdr:row>61</xdr:row>
      <xdr:rowOff>132715</xdr:rowOff>
    </xdr:to>
    <xdr:sp macro="" textlink="">
      <xdr:nvSpPr>
        <xdr:cNvPr id="193" name="楕円 192">
          <a:extLst>
            <a:ext uri="{FF2B5EF4-FFF2-40B4-BE49-F238E27FC236}">
              <a16:creationId xmlns:a16="http://schemas.microsoft.com/office/drawing/2014/main" id="{A7CFC219-C81B-421C-9F08-77747F348067}"/>
            </a:ext>
          </a:extLst>
        </xdr:cNvPr>
        <xdr:cNvSpPr/>
      </xdr:nvSpPr>
      <xdr:spPr>
        <a:xfrm>
          <a:off x="1079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81915</xdr:rowOff>
    </xdr:from>
    <xdr:to>
      <xdr:col>10</xdr:col>
      <xdr:colOff>114300</xdr:colOff>
      <xdr:row>61</xdr:row>
      <xdr:rowOff>121920</xdr:rowOff>
    </xdr:to>
    <xdr:cxnSp macro="">
      <xdr:nvCxnSpPr>
        <xdr:cNvPr id="194" name="直線コネクタ 193">
          <a:extLst>
            <a:ext uri="{FF2B5EF4-FFF2-40B4-BE49-F238E27FC236}">
              <a16:creationId xmlns:a16="http://schemas.microsoft.com/office/drawing/2014/main" id="{F1E1F8EC-3FFF-4146-BC09-8FCD1310EE73}"/>
            </a:ext>
          </a:extLst>
        </xdr:cNvPr>
        <xdr:cNvCxnSpPr/>
      </xdr:nvCxnSpPr>
      <xdr:spPr>
        <a:xfrm>
          <a:off x="1130300" y="105403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DD49AC52-342E-42A4-B1DA-75FE8650798B}"/>
            </a:ext>
          </a:extLst>
        </xdr:cNvPr>
        <xdr:cNvSpPr txBox="1"/>
      </xdr:nvSpPr>
      <xdr:spPr>
        <a:xfrm>
          <a:off x="35820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DF0033B0-9F82-44FB-A823-B31781DD5B57}"/>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97" name="n_3aveValue【体育館・プール】&#10;有形固定資産減価償却率">
          <a:extLst>
            <a:ext uri="{FF2B5EF4-FFF2-40B4-BE49-F238E27FC236}">
              <a16:creationId xmlns:a16="http://schemas.microsoft.com/office/drawing/2014/main" id="{920A6CF0-50B5-42FA-8A8D-10EFC0F801BA}"/>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135272</xdr:rowOff>
    </xdr:from>
    <xdr:ext cx="405111" cy="259045"/>
    <xdr:sp macro="" textlink="">
      <xdr:nvSpPr>
        <xdr:cNvPr id="198" name="n_4aveValue【体育館・プール】&#10;有形固定資産減価償却率">
          <a:extLst>
            <a:ext uri="{FF2B5EF4-FFF2-40B4-BE49-F238E27FC236}">
              <a16:creationId xmlns:a16="http://schemas.microsoft.com/office/drawing/2014/main" id="{EA347CDB-8768-45A5-8651-AC3AD79FD622}"/>
            </a:ext>
          </a:extLst>
        </xdr:cNvPr>
        <xdr:cNvSpPr txBox="1"/>
      </xdr:nvSpPr>
      <xdr:spPr>
        <a:xfrm>
          <a:off x="927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76217</xdr:rowOff>
    </xdr:from>
    <xdr:ext cx="405111" cy="259045"/>
    <xdr:sp macro="" textlink="">
      <xdr:nvSpPr>
        <xdr:cNvPr id="199" name="n_1mainValue【体育館・プール】&#10;有形固定資産減価償却率">
          <a:extLst>
            <a:ext uri="{FF2B5EF4-FFF2-40B4-BE49-F238E27FC236}">
              <a16:creationId xmlns:a16="http://schemas.microsoft.com/office/drawing/2014/main" id="{CD4D0107-35EA-42D8-A6B0-C27412185A87}"/>
            </a:ext>
          </a:extLst>
        </xdr:cNvPr>
        <xdr:cNvSpPr txBox="1"/>
      </xdr:nvSpPr>
      <xdr:spPr>
        <a:xfrm>
          <a:off x="35820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200" name="n_2mainValue【体育館・プール】&#10;有形固定資産減価償却率">
          <a:extLst>
            <a:ext uri="{FF2B5EF4-FFF2-40B4-BE49-F238E27FC236}">
              <a16:creationId xmlns:a16="http://schemas.microsoft.com/office/drawing/2014/main" id="{F91C7720-A9FB-4AA2-89B2-4E8D06F93B67}"/>
            </a:ext>
          </a:extLst>
        </xdr:cNvPr>
        <xdr:cNvSpPr txBox="1"/>
      </xdr:nvSpPr>
      <xdr:spPr>
        <a:xfrm>
          <a:off x="2705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17797</xdr:rowOff>
    </xdr:from>
    <xdr:ext cx="405111" cy="259045"/>
    <xdr:sp macro="" textlink="">
      <xdr:nvSpPr>
        <xdr:cNvPr id="201" name="n_3mainValue【体育館・プール】&#10;有形固定資産減価償却率">
          <a:extLst>
            <a:ext uri="{FF2B5EF4-FFF2-40B4-BE49-F238E27FC236}">
              <a16:creationId xmlns:a16="http://schemas.microsoft.com/office/drawing/2014/main" id="{B9FC1EDD-A3DD-4EEA-A17E-D3C7C4B3CFDE}"/>
            </a:ext>
          </a:extLst>
        </xdr:cNvPr>
        <xdr:cNvSpPr txBox="1"/>
      </xdr:nvSpPr>
      <xdr:spPr>
        <a:xfrm>
          <a:off x="1816744"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149242</xdr:rowOff>
    </xdr:from>
    <xdr:ext cx="405111" cy="259045"/>
    <xdr:sp macro="" textlink="">
      <xdr:nvSpPr>
        <xdr:cNvPr id="202" name="n_4mainValue【体育館・プール】&#10;有形固定資産減価償却率">
          <a:extLst>
            <a:ext uri="{FF2B5EF4-FFF2-40B4-BE49-F238E27FC236}">
              <a16:creationId xmlns:a16="http://schemas.microsoft.com/office/drawing/2014/main" id="{E9637BF0-5C1A-4A85-9542-250981138DCC}"/>
            </a:ext>
          </a:extLst>
        </xdr:cNvPr>
        <xdr:cNvSpPr txBox="1"/>
      </xdr:nvSpPr>
      <xdr:spPr>
        <a:xfrm>
          <a:off x="927744" y="1026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F9ECD66-E933-4ED2-865B-5ADB23128F2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71C7DF2-EEE7-4CE2-9F10-0F0941EE5F1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A4DB8E3-6E02-4DFC-8245-A6156483E2C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86B7B0A7-86BB-457B-85B2-5ADA89AB584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7702286-4F24-4A33-B2EE-CEFCEA605A9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DD3791A-B0F5-4FEA-ACFF-1DC443E06CF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A464DF2C-53BD-4010-87FE-7849FE3CD16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F3BD6B2-185C-4188-9BF2-992EBDFAA2A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396217B7-A4C0-4161-B41A-F82FDB861F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DD2C5EB-2A48-474F-BBB1-582474E88A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E8EE91C-92DB-4EF1-B983-2D819264CAD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5319CE72-F6DE-441B-A9BB-807607E2D6D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ECD029F5-6D2D-4A6C-9E90-38D0AA68B0D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F6DB0079-60DE-43DB-8812-D5BBEC4952F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D3EB5C6C-B53B-45E1-A221-62DB19D2AAF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007D056D-37EF-4BA1-A837-5CE48E3FF02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ECA814B-4E48-476C-BAEF-FF752B683F9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D5FE0B21-D0AE-4E3D-AC1E-DFD1559AB57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CE0AED3F-F8A5-4A39-8DF1-C3D7219C9A3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AC04EEB2-C552-4340-92A1-B415C9A1B54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C2FFF04-3B29-4F3D-B5DE-0F63A7651C0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40721DCC-2031-48DB-92D9-DF9786AB6E5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C79A3B45-A8BE-4956-840E-48F22333EF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CD3A9CEF-12A4-4B92-9908-043D4237207A}"/>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340C55E6-EF2A-45DA-98F7-E40341D263FE}"/>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3DB3FCDE-745D-4A4E-9236-4A50A18D6F3C}"/>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9A4A1338-1A32-48A2-B723-1951F8E8BF33}"/>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0507B445-1603-4A53-AC71-87990AC5F3B5}"/>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38117</xdr:rowOff>
    </xdr:from>
    <xdr:ext cx="469744" cy="259045"/>
    <xdr:sp macro="" textlink="">
      <xdr:nvSpPr>
        <xdr:cNvPr id="231" name="【体育館・プール】&#10;一人当たり面積平均値テキスト">
          <a:extLst>
            <a:ext uri="{FF2B5EF4-FFF2-40B4-BE49-F238E27FC236}">
              <a16:creationId xmlns:a16="http://schemas.microsoft.com/office/drawing/2014/main" id="{E62EE167-5273-4E5E-917D-556C86A84A69}"/>
            </a:ext>
          </a:extLst>
        </xdr:cNvPr>
        <xdr:cNvSpPr txBox="1"/>
      </xdr:nvSpPr>
      <xdr:spPr>
        <a:xfrm>
          <a:off x="10515600" y="1049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9DB4E2BB-F5C8-4BD9-B8EF-B922BBE3AB7A}"/>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B52898F1-389D-43FF-9D30-81613E2610C7}"/>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AA5E90B4-AC37-4C31-9122-C56156F71001}"/>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6CB4D382-9287-4E14-90C6-4197D4D0439B}"/>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D3DE7A4A-4DB4-4218-9CE8-FCF466AD46E2}"/>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82B8223-2187-4086-A96C-9D18438A389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15B3A0F-2F7E-4FE9-835B-24743D49A0D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B834487-624F-4CEF-A250-09E4A0CD4E5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B09F396-37C9-4B25-9A58-180345DCFAD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6F0D3E-F61B-4010-AD8C-28C35B2A426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36830</xdr:rowOff>
    </xdr:from>
    <xdr:to>
      <xdr:col>55</xdr:col>
      <xdr:colOff>50800</xdr:colOff>
      <xdr:row>60</xdr:row>
      <xdr:rowOff>138430</xdr:rowOff>
    </xdr:to>
    <xdr:sp macro="" textlink="">
      <xdr:nvSpPr>
        <xdr:cNvPr id="242" name="楕円 241">
          <a:extLst>
            <a:ext uri="{FF2B5EF4-FFF2-40B4-BE49-F238E27FC236}">
              <a16:creationId xmlns:a16="http://schemas.microsoft.com/office/drawing/2014/main" id="{1B538B61-D3A7-4C3D-84C5-D9C2BAD0EE84}"/>
            </a:ext>
          </a:extLst>
        </xdr:cNvPr>
        <xdr:cNvSpPr/>
      </xdr:nvSpPr>
      <xdr:spPr>
        <a:xfrm>
          <a:off x="104267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59707</xdr:rowOff>
    </xdr:from>
    <xdr:ext cx="469744" cy="259045"/>
    <xdr:sp macro="" textlink="">
      <xdr:nvSpPr>
        <xdr:cNvPr id="243" name="【体育館・プール】&#10;一人当たり面積該当値テキスト">
          <a:extLst>
            <a:ext uri="{FF2B5EF4-FFF2-40B4-BE49-F238E27FC236}">
              <a16:creationId xmlns:a16="http://schemas.microsoft.com/office/drawing/2014/main" id="{3092A61C-8BDF-45EE-90AD-A5D47D77538A}"/>
            </a:ext>
          </a:extLst>
        </xdr:cNvPr>
        <xdr:cNvSpPr txBox="1"/>
      </xdr:nvSpPr>
      <xdr:spPr>
        <a:xfrm>
          <a:off x="10515600"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29210</xdr:rowOff>
    </xdr:from>
    <xdr:to>
      <xdr:col>50</xdr:col>
      <xdr:colOff>165100</xdr:colOff>
      <xdr:row>62</xdr:row>
      <xdr:rowOff>130810</xdr:rowOff>
    </xdr:to>
    <xdr:sp macro="" textlink="">
      <xdr:nvSpPr>
        <xdr:cNvPr id="244" name="楕円 243">
          <a:extLst>
            <a:ext uri="{FF2B5EF4-FFF2-40B4-BE49-F238E27FC236}">
              <a16:creationId xmlns:a16="http://schemas.microsoft.com/office/drawing/2014/main" id="{131FD680-FA8F-47C5-B154-8B6AF07451DF}"/>
            </a:ext>
          </a:extLst>
        </xdr:cNvPr>
        <xdr:cNvSpPr/>
      </xdr:nvSpPr>
      <xdr:spPr>
        <a:xfrm>
          <a:off x="9588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87630</xdr:rowOff>
    </xdr:from>
    <xdr:to>
      <xdr:col>55</xdr:col>
      <xdr:colOff>0</xdr:colOff>
      <xdr:row>62</xdr:row>
      <xdr:rowOff>80010</xdr:rowOff>
    </xdr:to>
    <xdr:cxnSp macro="">
      <xdr:nvCxnSpPr>
        <xdr:cNvPr id="245" name="直線コネクタ 244">
          <a:extLst>
            <a:ext uri="{FF2B5EF4-FFF2-40B4-BE49-F238E27FC236}">
              <a16:creationId xmlns:a16="http://schemas.microsoft.com/office/drawing/2014/main" id="{5E637BA1-A14E-4E4D-A8C2-C037AA99822C}"/>
            </a:ext>
          </a:extLst>
        </xdr:cNvPr>
        <xdr:cNvCxnSpPr/>
      </xdr:nvCxnSpPr>
      <xdr:spPr>
        <a:xfrm flipV="1">
          <a:off x="9639300" y="10374630"/>
          <a:ext cx="8382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46" name="楕円 245">
          <a:extLst>
            <a:ext uri="{FF2B5EF4-FFF2-40B4-BE49-F238E27FC236}">
              <a16:creationId xmlns:a16="http://schemas.microsoft.com/office/drawing/2014/main" id="{A0C2F9CC-ED5E-4351-8329-4DF93B84F580}"/>
            </a:ext>
          </a:extLst>
        </xdr:cNvPr>
        <xdr:cNvSpPr/>
      </xdr:nvSpPr>
      <xdr:spPr>
        <a:xfrm>
          <a:off x="869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80010</xdr:rowOff>
    </xdr:from>
    <xdr:to>
      <xdr:col>50</xdr:col>
      <xdr:colOff>114300</xdr:colOff>
      <xdr:row>62</xdr:row>
      <xdr:rowOff>80010</xdr:rowOff>
    </xdr:to>
    <xdr:cxnSp macro="">
      <xdr:nvCxnSpPr>
        <xdr:cNvPr id="247" name="直線コネクタ 246">
          <a:extLst>
            <a:ext uri="{FF2B5EF4-FFF2-40B4-BE49-F238E27FC236}">
              <a16:creationId xmlns:a16="http://schemas.microsoft.com/office/drawing/2014/main" id="{473EB13A-B1ED-4EF7-A382-45594B5E7C4C}"/>
            </a:ext>
          </a:extLst>
        </xdr:cNvPr>
        <xdr:cNvCxnSpPr/>
      </xdr:nvCxnSpPr>
      <xdr:spPr>
        <a:xfrm>
          <a:off x="8750300" y="1070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29210</xdr:rowOff>
    </xdr:from>
    <xdr:to>
      <xdr:col>41</xdr:col>
      <xdr:colOff>101600</xdr:colOff>
      <xdr:row>62</xdr:row>
      <xdr:rowOff>130810</xdr:rowOff>
    </xdr:to>
    <xdr:sp macro="" textlink="">
      <xdr:nvSpPr>
        <xdr:cNvPr id="248" name="楕円 247">
          <a:extLst>
            <a:ext uri="{FF2B5EF4-FFF2-40B4-BE49-F238E27FC236}">
              <a16:creationId xmlns:a16="http://schemas.microsoft.com/office/drawing/2014/main" id="{8C04635B-D725-43D5-9757-C953CB708BD1}"/>
            </a:ext>
          </a:extLst>
        </xdr:cNvPr>
        <xdr:cNvSpPr/>
      </xdr:nvSpPr>
      <xdr:spPr>
        <a:xfrm>
          <a:off x="7810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80010</xdr:rowOff>
    </xdr:to>
    <xdr:cxnSp macro="">
      <xdr:nvCxnSpPr>
        <xdr:cNvPr id="249" name="直線コネクタ 248">
          <a:extLst>
            <a:ext uri="{FF2B5EF4-FFF2-40B4-BE49-F238E27FC236}">
              <a16:creationId xmlns:a16="http://schemas.microsoft.com/office/drawing/2014/main" id="{67CCF7E9-B7CE-43B2-A7E6-DF2B917D0688}"/>
            </a:ext>
          </a:extLst>
        </xdr:cNvPr>
        <xdr:cNvCxnSpPr/>
      </xdr:nvCxnSpPr>
      <xdr:spPr>
        <a:xfrm>
          <a:off x="7861300" y="1070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33020</xdr:rowOff>
    </xdr:from>
    <xdr:to>
      <xdr:col>36</xdr:col>
      <xdr:colOff>165100</xdr:colOff>
      <xdr:row>62</xdr:row>
      <xdr:rowOff>134620</xdr:rowOff>
    </xdr:to>
    <xdr:sp macro="" textlink="">
      <xdr:nvSpPr>
        <xdr:cNvPr id="250" name="楕円 249">
          <a:extLst>
            <a:ext uri="{FF2B5EF4-FFF2-40B4-BE49-F238E27FC236}">
              <a16:creationId xmlns:a16="http://schemas.microsoft.com/office/drawing/2014/main" id="{BE2071DD-87E5-4F42-8BD0-814D13EA5DAC}"/>
            </a:ext>
          </a:extLst>
        </xdr:cNvPr>
        <xdr:cNvSpPr/>
      </xdr:nvSpPr>
      <xdr:spPr>
        <a:xfrm>
          <a:off x="6921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80010</xdr:rowOff>
    </xdr:from>
    <xdr:to>
      <xdr:col>41</xdr:col>
      <xdr:colOff>50800</xdr:colOff>
      <xdr:row>62</xdr:row>
      <xdr:rowOff>83820</xdr:rowOff>
    </xdr:to>
    <xdr:cxnSp macro="">
      <xdr:nvCxnSpPr>
        <xdr:cNvPr id="251" name="直線コネクタ 250">
          <a:extLst>
            <a:ext uri="{FF2B5EF4-FFF2-40B4-BE49-F238E27FC236}">
              <a16:creationId xmlns:a16="http://schemas.microsoft.com/office/drawing/2014/main" id="{14581E4C-6F4D-4803-A179-E8F197919AA0}"/>
            </a:ext>
          </a:extLst>
        </xdr:cNvPr>
        <xdr:cNvCxnSpPr/>
      </xdr:nvCxnSpPr>
      <xdr:spPr>
        <a:xfrm flipV="1">
          <a:off x="6972300" y="107099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4317258E-E686-4683-B974-12060BA44789}"/>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FB6D80A0-51EF-43C6-8A29-E7DA547C8FA4}"/>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2679D0F4-6E83-41E3-8BBA-6DBC75ECECF6}"/>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053CC0C9-44DA-4738-9E46-51AFD184BF86}"/>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121937</xdr:rowOff>
    </xdr:from>
    <xdr:ext cx="469744" cy="259045"/>
    <xdr:sp macro="" textlink="">
      <xdr:nvSpPr>
        <xdr:cNvPr id="256" name="n_1mainValue【体育館・プール】&#10;一人当たり面積">
          <a:extLst>
            <a:ext uri="{FF2B5EF4-FFF2-40B4-BE49-F238E27FC236}">
              <a16:creationId xmlns:a16="http://schemas.microsoft.com/office/drawing/2014/main" id="{AC7A14BB-1967-4CFB-8996-CFF351A6DEC7}"/>
            </a:ext>
          </a:extLst>
        </xdr:cNvPr>
        <xdr:cNvSpPr txBox="1"/>
      </xdr:nvSpPr>
      <xdr:spPr>
        <a:xfrm>
          <a:off x="93917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57" name="n_2mainValue【体育館・プール】&#10;一人当たり面積">
          <a:extLst>
            <a:ext uri="{FF2B5EF4-FFF2-40B4-BE49-F238E27FC236}">
              <a16:creationId xmlns:a16="http://schemas.microsoft.com/office/drawing/2014/main" id="{A4B650A0-B4BD-4033-9935-7D71550CB3EB}"/>
            </a:ext>
          </a:extLst>
        </xdr:cNvPr>
        <xdr:cNvSpPr txBox="1"/>
      </xdr:nvSpPr>
      <xdr:spPr>
        <a:xfrm>
          <a:off x="8515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8" name="n_3mainValue【体育館・プール】&#10;一人当たり面積">
          <a:extLst>
            <a:ext uri="{FF2B5EF4-FFF2-40B4-BE49-F238E27FC236}">
              <a16:creationId xmlns:a16="http://schemas.microsoft.com/office/drawing/2014/main" id="{E291287E-0A46-4C3D-A801-F52D6E4E9864}"/>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125747</xdr:rowOff>
    </xdr:from>
    <xdr:ext cx="469744" cy="259045"/>
    <xdr:sp macro="" textlink="">
      <xdr:nvSpPr>
        <xdr:cNvPr id="259" name="n_4mainValue【体育館・プール】&#10;一人当たり面積">
          <a:extLst>
            <a:ext uri="{FF2B5EF4-FFF2-40B4-BE49-F238E27FC236}">
              <a16:creationId xmlns:a16="http://schemas.microsoft.com/office/drawing/2014/main" id="{AA146F2B-B1CE-4C79-A896-6F7925C454A7}"/>
            </a:ext>
          </a:extLst>
        </xdr:cNvPr>
        <xdr:cNvSpPr txBox="1"/>
      </xdr:nvSpPr>
      <xdr:spPr>
        <a:xfrm>
          <a:off x="6737427"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D780D03-A07C-4F4E-B1C3-153CD25E153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7339F77-021E-421D-9426-012B8322273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A945A2B-E94A-413F-9C41-28BE8EB3045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02FAEBC-E826-4453-8362-717AAD51569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EDECB861-122D-43B2-9E7D-F4EC58EAD63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D9F8380C-88A5-41B5-8DF4-BC29CCC8A96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C0FF13F-D466-4CF0-A4C8-C505389921A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3625F5F-2331-4B73-9E30-9F60A9E82D3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63596529-D492-4349-B646-367BB948B13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83F085AF-15FE-4995-9344-F72220E7085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81FD81F-56C8-4221-8A8F-0056A5CE1AA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BC62EC16-AC6E-4DC0-9462-973F74B6186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BA474773-B4A6-42F7-AFAC-B1D1FBA410A6}"/>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EDF2C356-7B9E-4C6A-AC33-239B2ED09F3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BC6A560E-B9F3-4565-9FF7-0410F8F5A7C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722D01C4-E96D-49F4-8960-A2DE4C447DA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161EF253-E719-4AE9-9411-6F8D62396A1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5CD33588-4400-4DB7-8706-C8A3D1FC155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3F208804-B45D-4CD4-84CE-D30E91C048C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2D441F55-36C7-49B5-BBB9-348C13F12B1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0" name="テキスト ボックス 279">
          <a:extLst>
            <a:ext uri="{FF2B5EF4-FFF2-40B4-BE49-F238E27FC236}">
              <a16:creationId xmlns:a16="http://schemas.microsoft.com/office/drawing/2014/main" id="{7A02549A-F2AD-45D6-A5E9-7BCDAC3A069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BB62F4C3-DFFA-4511-B113-95A170AC538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134113</xdr:rowOff>
    </xdr:from>
    <xdr:to>
      <xdr:col>24</xdr:col>
      <xdr:colOff>62865</xdr:colOff>
      <xdr:row>86</xdr:row>
      <xdr:rowOff>19813</xdr:rowOff>
    </xdr:to>
    <xdr:cxnSp macro="">
      <xdr:nvCxnSpPr>
        <xdr:cNvPr id="282" name="直線コネクタ 281">
          <a:extLst>
            <a:ext uri="{FF2B5EF4-FFF2-40B4-BE49-F238E27FC236}">
              <a16:creationId xmlns:a16="http://schemas.microsoft.com/office/drawing/2014/main" id="{D9A7CF26-5645-4370-AF3A-15FD628C20BA}"/>
            </a:ext>
          </a:extLst>
        </xdr:cNvPr>
        <xdr:cNvCxnSpPr/>
      </xdr:nvCxnSpPr>
      <xdr:spPr>
        <a:xfrm flipV="1">
          <a:off x="4634865" y="13678663"/>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23640</xdr:rowOff>
    </xdr:from>
    <xdr:ext cx="405111" cy="259045"/>
    <xdr:sp macro="" textlink="">
      <xdr:nvSpPr>
        <xdr:cNvPr id="283" name="【福祉施設】&#10;有形固定資産減価償却率最小値テキスト">
          <a:extLst>
            <a:ext uri="{FF2B5EF4-FFF2-40B4-BE49-F238E27FC236}">
              <a16:creationId xmlns:a16="http://schemas.microsoft.com/office/drawing/2014/main" id="{DA1894EE-0977-4FEE-8666-4C3FC333DD1B}"/>
            </a:ext>
          </a:extLst>
        </xdr:cNvPr>
        <xdr:cNvSpPr txBox="1"/>
      </xdr:nvSpPr>
      <xdr:spPr>
        <a:xfrm>
          <a:off x="4673600" y="1476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19813</xdr:rowOff>
    </xdr:from>
    <xdr:to>
      <xdr:col>24</xdr:col>
      <xdr:colOff>152400</xdr:colOff>
      <xdr:row>86</xdr:row>
      <xdr:rowOff>19813</xdr:rowOff>
    </xdr:to>
    <xdr:cxnSp macro="">
      <xdr:nvCxnSpPr>
        <xdr:cNvPr id="284" name="直線コネクタ 283">
          <a:extLst>
            <a:ext uri="{FF2B5EF4-FFF2-40B4-BE49-F238E27FC236}">
              <a16:creationId xmlns:a16="http://schemas.microsoft.com/office/drawing/2014/main" id="{0EA85790-2E00-421B-8ABC-BC5BA7EEE121}"/>
            </a:ext>
          </a:extLst>
        </xdr:cNvPr>
        <xdr:cNvCxnSpPr/>
      </xdr:nvCxnSpPr>
      <xdr:spPr>
        <a:xfrm>
          <a:off x="4546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80790</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8238699C-AE89-42C9-ACB2-C43A78CBDA32}"/>
            </a:ext>
          </a:extLst>
        </xdr:cNvPr>
        <xdr:cNvSpPr txBox="1"/>
      </xdr:nvSpPr>
      <xdr:spPr>
        <a:xfrm>
          <a:off x="4673600" y="1345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134113</xdr:rowOff>
    </xdr:from>
    <xdr:to>
      <xdr:col>24</xdr:col>
      <xdr:colOff>152400</xdr:colOff>
      <xdr:row>79</xdr:row>
      <xdr:rowOff>134113</xdr:rowOff>
    </xdr:to>
    <xdr:cxnSp macro="">
      <xdr:nvCxnSpPr>
        <xdr:cNvPr id="286" name="直線コネクタ 285">
          <a:extLst>
            <a:ext uri="{FF2B5EF4-FFF2-40B4-BE49-F238E27FC236}">
              <a16:creationId xmlns:a16="http://schemas.microsoft.com/office/drawing/2014/main" id="{7E2952A4-503C-4D2B-8765-0CEBB81B7951}"/>
            </a:ext>
          </a:extLst>
        </xdr:cNvPr>
        <xdr:cNvCxnSpPr/>
      </xdr:nvCxnSpPr>
      <xdr:spPr>
        <a:xfrm>
          <a:off x="4546600" y="13678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153179</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FC4961D3-1C03-45AB-BB18-964B15352C84}"/>
            </a:ext>
          </a:extLst>
        </xdr:cNvPr>
        <xdr:cNvSpPr txBox="1"/>
      </xdr:nvSpPr>
      <xdr:spPr>
        <a:xfrm>
          <a:off x="4673600" y="1421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xdr:rowOff>
    </xdr:from>
    <xdr:to>
      <xdr:col>24</xdr:col>
      <xdr:colOff>114300</xdr:colOff>
      <xdr:row>83</xdr:row>
      <xdr:rowOff>104902</xdr:rowOff>
    </xdr:to>
    <xdr:sp macro="" textlink="">
      <xdr:nvSpPr>
        <xdr:cNvPr id="288" name="フローチャート: 判断 287">
          <a:extLst>
            <a:ext uri="{FF2B5EF4-FFF2-40B4-BE49-F238E27FC236}">
              <a16:creationId xmlns:a16="http://schemas.microsoft.com/office/drawing/2014/main" id="{E2FCEB01-A2D9-404B-A85D-115E95CFDE44}"/>
            </a:ext>
          </a:extLst>
        </xdr:cNvPr>
        <xdr:cNvSpPr/>
      </xdr:nvSpPr>
      <xdr:spPr>
        <a:xfrm>
          <a:off x="4584700" y="14233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30735</xdr:rowOff>
    </xdr:from>
    <xdr:to>
      <xdr:col>20</xdr:col>
      <xdr:colOff>38100</xdr:colOff>
      <xdr:row>83</xdr:row>
      <xdr:rowOff>132335</xdr:rowOff>
    </xdr:to>
    <xdr:sp macro="" textlink="">
      <xdr:nvSpPr>
        <xdr:cNvPr id="289" name="フローチャート: 判断 288">
          <a:extLst>
            <a:ext uri="{FF2B5EF4-FFF2-40B4-BE49-F238E27FC236}">
              <a16:creationId xmlns:a16="http://schemas.microsoft.com/office/drawing/2014/main" id="{5C3E1D85-FE2A-4D5D-9930-25F2DB33D58E}"/>
            </a:ext>
          </a:extLst>
        </xdr:cNvPr>
        <xdr:cNvSpPr/>
      </xdr:nvSpPr>
      <xdr:spPr>
        <a:xfrm>
          <a:off x="3746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7874</xdr:rowOff>
    </xdr:from>
    <xdr:to>
      <xdr:col>15</xdr:col>
      <xdr:colOff>101600</xdr:colOff>
      <xdr:row>83</xdr:row>
      <xdr:rowOff>109474</xdr:rowOff>
    </xdr:to>
    <xdr:sp macro="" textlink="">
      <xdr:nvSpPr>
        <xdr:cNvPr id="290" name="フローチャート: 判断 289">
          <a:extLst>
            <a:ext uri="{FF2B5EF4-FFF2-40B4-BE49-F238E27FC236}">
              <a16:creationId xmlns:a16="http://schemas.microsoft.com/office/drawing/2014/main" id="{C00A6723-539E-4A7C-B0B3-DF8ED9AB107C}"/>
            </a:ext>
          </a:extLst>
        </xdr:cNvPr>
        <xdr:cNvSpPr/>
      </xdr:nvSpPr>
      <xdr:spPr>
        <a:xfrm>
          <a:off x="2857500" y="1423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131318</xdr:rowOff>
    </xdr:from>
    <xdr:to>
      <xdr:col>10</xdr:col>
      <xdr:colOff>165100</xdr:colOff>
      <xdr:row>83</xdr:row>
      <xdr:rowOff>61468</xdr:rowOff>
    </xdr:to>
    <xdr:sp macro="" textlink="">
      <xdr:nvSpPr>
        <xdr:cNvPr id="291" name="フローチャート: 判断 290">
          <a:extLst>
            <a:ext uri="{FF2B5EF4-FFF2-40B4-BE49-F238E27FC236}">
              <a16:creationId xmlns:a16="http://schemas.microsoft.com/office/drawing/2014/main" id="{4E368471-B8B9-4635-969D-B7894A5877FC}"/>
            </a:ext>
          </a:extLst>
        </xdr:cNvPr>
        <xdr:cNvSpPr/>
      </xdr:nvSpPr>
      <xdr:spPr>
        <a:xfrm>
          <a:off x="1968500" y="1419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92456</xdr:rowOff>
    </xdr:from>
    <xdr:to>
      <xdr:col>6</xdr:col>
      <xdr:colOff>38100</xdr:colOff>
      <xdr:row>83</xdr:row>
      <xdr:rowOff>22606</xdr:rowOff>
    </xdr:to>
    <xdr:sp macro="" textlink="">
      <xdr:nvSpPr>
        <xdr:cNvPr id="292" name="フローチャート: 判断 291">
          <a:extLst>
            <a:ext uri="{FF2B5EF4-FFF2-40B4-BE49-F238E27FC236}">
              <a16:creationId xmlns:a16="http://schemas.microsoft.com/office/drawing/2014/main" id="{9697EFCB-91B5-4DB1-A9CF-362A73054FFE}"/>
            </a:ext>
          </a:extLst>
        </xdr:cNvPr>
        <xdr:cNvSpPr/>
      </xdr:nvSpPr>
      <xdr:spPr>
        <a:xfrm>
          <a:off x="1079500" y="1415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B56458E-8E89-4188-8B62-0DD4FC2A3D3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4573AC8-4B7B-49EA-985F-3648C69FA68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C5083D4-167B-42B5-B9C0-E0CAD1093C4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BB5FA76-9DD2-413B-B478-5AF887F0EDD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74B3FB9-572A-47A9-8E67-3BF54E897A9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78739</xdr:rowOff>
    </xdr:from>
    <xdr:to>
      <xdr:col>24</xdr:col>
      <xdr:colOff>114300</xdr:colOff>
      <xdr:row>81</xdr:row>
      <xdr:rowOff>8889</xdr:rowOff>
    </xdr:to>
    <xdr:sp macro="" textlink="">
      <xdr:nvSpPr>
        <xdr:cNvPr id="298" name="楕円 297">
          <a:extLst>
            <a:ext uri="{FF2B5EF4-FFF2-40B4-BE49-F238E27FC236}">
              <a16:creationId xmlns:a16="http://schemas.microsoft.com/office/drawing/2014/main" id="{80340058-E005-427E-8096-4C3FB606CD5A}"/>
            </a:ext>
          </a:extLst>
        </xdr:cNvPr>
        <xdr:cNvSpPr/>
      </xdr:nvSpPr>
      <xdr:spPr>
        <a:xfrm>
          <a:off x="45847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101616</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E66A4A7B-E6B2-406F-92C4-E703570EE0C4}"/>
            </a:ext>
          </a:extLst>
        </xdr:cNvPr>
        <xdr:cNvSpPr txBox="1"/>
      </xdr:nvSpPr>
      <xdr:spPr>
        <a:xfrm>
          <a:off x="4673600"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21589</xdr:rowOff>
    </xdr:from>
    <xdr:to>
      <xdr:col>20</xdr:col>
      <xdr:colOff>38100</xdr:colOff>
      <xdr:row>80</xdr:row>
      <xdr:rowOff>123189</xdr:rowOff>
    </xdr:to>
    <xdr:sp macro="" textlink="">
      <xdr:nvSpPr>
        <xdr:cNvPr id="300" name="楕円 299">
          <a:extLst>
            <a:ext uri="{FF2B5EF4-FFF2-40B4-BE49-F238E27FC236}">
              <a16:creationId xmlns:a16="http://schemas.microsoft.com/office/drawing/2014/main" id="{856868AA-0729-4FB0-AD40-A1DFC2657FCC}"/>
            </a:ext>
          </a:extLst>
        </xdr:cNvPr>
        <xdr:cNvSpPr/>
      </xdr:nvSpPr>
      <xdr:spPr>
        <a:xfrm>
          <a:off x="3746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72389</xdr:rowOff>
    </xdr:from>
    <xdr:to>
      <xdr:col>24</xdr:col>
      <xdr:colOff>63500</xdr:colOff>
      <xdr:row>80</xdr:row>
      <xdr:rowOff>129539</xdr:rowOff>
    </xdr:to>
    <xdr:cxnSp macro="">
      <xdr:nvCxnSpPr>
        <xdr:cNvPr id="301" name="直線コネクタ 300">
          <a:extLst>
            <a:ext uri="{FF2B5EF4-FFF2-40B4-BE49-F238E27FC236}">
              <a16:creationId xmlns:a16="http://schemas.microsoft.com/office/drawing/2014/main" id="{39958E2B-101A-4AE2-B995-63D57D3466B7}"/>
            </a:ext>
          </a:extLst>
        </xdr:cNvPr>
        <xdr:cNvCxnSpPr/>
      </xdr:nvCxnSpPr>
      <xdr:spPr>
        <a:xfrm>
          <a:off x="3797300" y="1378838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138176</xdr:rowOff>
    </xdr:from>
    <xdr:to>
      <xdr:col>15</xdr:col>
      <xdr:colOff>101600</xdr:colOff>
      <xdr:row>80</xdr:row>
      <xdr:rowOff>68326</xdr:rowOff>
    </xdr:to>
    <xdr:sp macro="" textlink="">
      <xdr:nvSpPr>
        <xdr:cNvPr id="302" name="楕円 301">
          <a:extLst>
            <a:ext uri="{FF2B5EF4-FFF2-40B4-BE49-F238E27FC236}">
              <a16:creationId xmlns:a16="http://schemas.microsoft.com/office/drawing/2014/main" id="{7353D478-D8C2-423E-9D20-F4785B25E79F}"/>
            </a:ext>
          </a:extLst>
        </xdr:cNvPr>
        <xdr:cNvSpPr/>
      </xdr:nvSpPr>
      <xdr:spPr>
        <a:xfrm>
          <a:off x="2857500" y="136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17526</xdr:rowOff>
    </xdr:from>
    <xdr:to>
      <xdr:col>19</xdr:col>
      <xdr:colOff>177800</xdr:colOff>
      <xdr:row>80</xdr:row>
      <xdr:rowOff>72389</xdr:rowOff>
    </xdr:to>
    <xdr:cxnSp macro="">
      <xdr:nvCxnSpPr>
        <xdr:cNvPr id="303" name="直線コネクタ 302">
          <a:extLst>
            <a:ext uri="{FF2B5EF4-FFF2-40B4-BE49-F238E27FC236}">
              <a16:creationId xmlns:a16="http://schemas.microsoft.com/office/drawing/2014/main" id="{0EF6226C-86EC-46B3-8959-DB22AD220875}"/>
            </a:ext>
          </a:extLst>
        </xdr:cNvPr>
        <xdr:cNvCxnSpPr/>
      </xdr:nvCxnSpPr>
      <xdr:spPr>
        <a:xfrm>
          <a:off x="2908300" y="13733526"/>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83313</xdr:rowOff>
    </xdr:from>
    <xdr:to>
      <xdr:col>10</xdr:col>
      <xdr:colOff>165100</xdr:colOff>
      <xdr:row>80</xdr:row>
      <xdr:rowOff>13463</xdr:rowOff>
    </xdr:to>
    <xdr:sp macro="" textlink="">
      <xdr:nvSpPr>
        <xdr:cNvPr id="304" name="楕円 303">
          <a:extLst>
            <a:ext uri="{FF2B5EF4-FFF2-40B4-BE49-F238E27FC236}">
              <a16:creationId xmlns:a16="http://schemas.microsoft.com/office/drawing/2014/main" id="{A12F4BB8-C05A-4FD4-AAD2-C1B54F515062}"/>
            </a:ext>
          </a:extLst>
        </xdr:cNvPr>
        <xdr:cNvSpPr/>
      </xdr:nvSpPr>
      <xdr:spPr>
        <a:xfrm>
          <a:off x="19685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134113</xdr:rowOff>
    </xdr:from>
    <xdr:to>
      <xdr:col>15</xdr:col>
      <xdr:colOff>50800</xdr:colOff>
      <xdr:row>80</xdr:row>
      <xdr:rowOff>17526</xdr:rowOff>
    </xdr:to>
    <xdr:cxnSp macro="">
      <xdr:nvCxnSpPr>
        <xdr:cNvPr id="305" name="直線コネクタ 304">
          <a:extLst>
            <a:ext uri="{FF2B5EF4-FFF2-40B4-BE49-F238E27FC236}">
              <a16:creationId xmlns:a16="http://schemas.microsoft.com/office/drawing/2014/main" id="{45395372-E94D-4679-8112-E36EB7714561}"/>
            </a:ext>
          </a:extLst>
        </xdr:cNvPr>
        <xdr:cNvCxnSpPr/>
      </xdr:nvCxnSpPr>
      <xdr:spPr>
        <a:xfrm>
          <a:off x="2019300" y="13678663"/>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26163</xdr:rowOff>
    </xdr:from>
    <xdr:to>
      <xdr:col>6</xdr:col>
      <xdr:colOff>38100</xdr:colOff>
      <xdr:row>79</xdr:row>
      <xdr:rowOff>127763</xdr:rowOff>
    </xdr:to>
    <xdr:sp macro="" textlink="">
      <xdr:nvSpPr>
        <xdr:cNvPr id="306" name="楕円 305">
          <a:extLst>
            <a:ext uri="{FF2B5EF4-FFF2-40B4-BE49-F238E27FC236}">
              <a16:creationId xmlns:a16="http://schemas.microsoft.com/office/drawing/2014/main" id="{66665DA0-9FCC-439B-BEBA-022ACF030AA9}"/>
            </a:ext>
          </a:extLst>
        </xdr:cNvPr>
        <xdr:cNvSpPr/>
      </xdr:nvSpPr>
      <xdr:spPr>
        <a:xfrm>
          <a:off x="1079500" y="1357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76963</xdr:rowOff>
    </xdr:from>
    <xdr:to>
      <xdr:col>10</xdr:col>
      <xdr:colOff>114300</xdr:colOff>
      <xdr:row>79</xdr:row>
      <xdr:rowOff>134113</xdr:rowOff>
    </xdr:to>
    <xdr:cxnSp macro="">
      <xdr:nvCxnSpPr>
        <xdr:cNvPr id="307" name="直線コネクタ 306">
          <a:extLst>
            <a:ext uri="{FF2B5EF4-FFF2-40B4-BE49-F238E27FC236}">
              <a16:creationId xmlns:a16="http://schemas.microsoft.com/office/drawing/2014/main" id="{15ADDF06-71CA-4272-B76D-E42DE6196B40}"/>
            </a:ext>
          </a:extLst>
        </xdr:cNvPr>
        <xdr:cNvCxnSpPr/>
      </xdr:nvCxnSpPr>
      <xdr:spPr>
        <a:xfrm>
          <a:off x="1130300" y="1362151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123462</xdr:rowOff>
    </xdr:from>
    <xdr:ext cx="405111" cy="259045"/>
    <xdr:sp macro="" textlink="">
      <xdr:nvSpPr>
        <xdr:cNvPr id="308" name="n_1aveValue【福祉施設】&#10;有形固定資産減価償却率">
          <a:extLst>
            <a:ext uri="{FF2B5EF4-FFF2-40B4-BE49-F238E27FC236}">
              <a16:creationId xmlns:a16="http://schemas.microsoft.com/office/drawing/2014/main" id="{D920A647-B171-4141-8A4C-5901AB4752F2}"/>
            </a:ext>
          </a:extLst>
        </xdr:cNvPr>
        <xdr:cNvSpPr txBox="1"/>
      </xdr:nvSpPr>
      <xdr:spPr>
        <a:xfrm>
          <a:off x="3582044" y="1435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100601</xdr:rowOff>
    </xdr:from>
    <xdr:ext cx="405111" cy="259045"/>
    <xdr:sp macro="" textlink="">
      <xdr:nvSpPr>
        <xdr:cNvPr id="309" name="n_2aveValue【福祉施設】&#10;有形固定資産減価償却率">
          <a:extLst>
            <a:ext uri="{FF2B5EF4-FFF2-40B4-BE49-F238E27FC236}">
              <a16:creationId xmlns:a16="http://schemas.microsoft.com/office/drawing/2014/main" id="{88097569-1631-4BD4-ADD9-F57C316D3443}"/>
            </a:ext>
          </a:extLst>
        </xdr:cNvPr>
        <xdr:cNvSpPr txBox="1"/>
      </xdr:nvSpPr>
      <xdr:spPr>
        <a:xfrm>
          <a:off x="2705744" y="143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52595</xdr:rowOff>
    </xdr:from>
    <xdr:ext cx="405111" cy="259045"/>
    <xdr:sp macro="" textlink="">
      <xdr:nvSpPr>
        <xdr:cNvPr id="310" name="n_3aveValue【福祉施設】&#10;有形固定資産減価償却率">
          <a:extLst>
            <a:ext uri="{FF2B5EF4-FFF2-40B4-BE49-F238E27FC236}">
              <a16:creationId xmlns:a16="http://schemas.microsoft.com/office/drawing/2014/main" id="{43E5E59B-DA86-486E-B644-2E778E96096F}"/>
            </a:ext>
          </a:extLst>
        </xdr:cNvPr>
        <xdr:cNvSpPr txBox="1"/>
      </xdr:nvSpPr>
      <xdr:spPr>
        <a:xfrm>
          <a:off x="1816744" y="1428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13733</xdr:rowOff>
    </xdr:from>
    <xdr:ext cx="405111" cy="259045"/>
    <xdr:sp macro="" textlink="">
      <xdr:nvSpPr>
        <xdr:cNvPr id="311" name="n_4aveValue【福祉施設】&#10;有形固定資産減価償却率">
          <a:extLst>
            <a:ext uri="{FF2B5EF4-FFF2-40B4-BE49-F238E27FC236}">
              <a16:creationId xmlns:a16="http://schemas.microsoft.com/office/drawing/2014/main" id="{8D272222-4694-472B-B4BE-E387E9E4F2C5}"/>
            </a:ext>
          </a:extLst>
        </xdr:cNvPr>
        <xdr:cNvSpPr txBox="1"/>
      </xdr:nvSpPr>
      <xdr:spPr>
        <a:xfrm>
          <a:off x="927744" y="1424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139716</xdr:rowOff>
    </xdr:from>
    <xdr:ext cx="405111" cy="259045"/>
    <xdr:sp macro="" textlink="">
      <xdr:nvSpPr>
        <xdr:cNvPr id="312" name="n_1mainValue【福祉施設】&#10;有形固定資産減価償却率">
          <a:extLst>
            <a:ext uri="{FF2B5EF4-FFF2-40B4-BE49-F238E27FC236}">
              <a16:creationId xmlns:a16="http://schemas.microsoft.com/office/drawing/2014/main" id="{54DF42A8-6782-4D8E-8A4E-F5A0FA16407F}"/>
            </a:ext>
          </a:extLst>
        </xdr:cNvPr>
        <xdr:cNvSpPr txBox="1"/>
      </xdr:nvSpPr>
      <xdr:spPr>
        <a:xfrm>
          <a:off x="35820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84853</xdr:rowOff>
    </xdr:from>
    <xdr:ext cx="405111" cy="259045"/>
    <xdr:sp macro="" textlink="">
      <xdr:nvSpPr>
        <xdr:cNvPr id="313" name="n_2mainValue【福祉施設】&#10;有形固定資産減価償却率">
          <a:extLst>
            <a:ext uri="{FF2B5EF4-FFF2-40B4-BE49-F238E27FC236}">
              <a16:creationId xmlns:a16="http://schemas.microsoft.com/office/drawing/2014/main" id="{915E8B5C-4BBB-4C06-BC9D-D7D3E444D084}"/>
            </a:ext>
          </a:extLst>
        </xdr:cNvPr>
        <xdr:cNvSpPr txBox="1"/>
      </xdr:nvSpPr>
      <xdr:spPr>
        <a:xfrm>
          <a:off x="2705744" y="1345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29990</xdr:rowOff>
    </xdr:from>
    <xdr:ext cx="405111" cy="259045"/>
    <xdr:sp macro="" textlink="">
      <xdr:nvSpPr>
        <xdr:cNvPr id="314" name="n_3mainValue【福祉施設】&#10;有形固定資産減価償却率">
          <a:extLst>
            <a:ext uri="{FF2B5EF4-FFF2-40B4-BE49-F238E27FC236}">
              <a16:creationId xmlns:a16="http://schemas.microsoft.com/office/drawing/2014/main" id="{D5365B25-C074-433C-924B-88F129352C59}"/>
            </a:ext>
          </a:extLst>
        </xdr:cNvPr>
        <xdr:cNvSpPr txBox="1"/>
      </xdr:nvSpPr>
      <xdr:spPr>
        <a:xfrm>
          <a:off x="1816744" y="1340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144290</xdr:rowOff>
    </xdr:from>
    <xdr:ext cx="405111" cy="259045"/>
    <xdr:sp macro="" textlink="">
      <xdr:nvSpPr>
        <xdr:cNvPr id="315" name="n_4mainValue【福祉施設】&#10;有形固定資産減価償却率">
          <a:extLst>
            <a:ext uri="{FF2B5EF4-FFF2-40B4-BE49-F238E27FC236}">
              <a16:creationId xmlns:a16="http://schemas.microsoft.com/office/drawing/2014/main" id="{B151E0B9-CDB4-4E42-9906-9E7B86C63810}"/>
            </a:ext>
          </a:extLst>
        </xdr:cNvPr>
        <xdr:cNvSpPr txBox="1"/>
      </xdr:nvSpPr>
      <xdr:spPr>
        <a:xfrm>
          <a:off x="927744" y="1334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8D2985E1-9FF3-40D1-8727-D97E2E1DC67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CCE968D3-7D1B-4655-9596-1E046D7BF7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4AE28308-6EF9-4A8F-9075-C44B320F23E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8A0F1D37-0AEA-44D0-A3C7-55B3B1A17AE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30779076-CE7A-4349-8082-B31350AB1B2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B9201D3E-6CE8-4939-B084-DD927E60CD3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6BAD201F-3AD2-4E53-A229-C5ADA75A0C9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DA781C0-EA73-4192-8D26-DD93934BCAE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AA8283E8-1753-4B18-9F3D-77094630600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D6235A67-4A56-4312-9471-9A0371FAB27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201D85B0-7F11-47B2-8893-0A231D2D8DC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F683B0C1-8D7F-4EB9-8E4C-E221641AAF4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DCAF280B-4D96-41E5-B40A-D4E0258F9C9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52624030-1D78-4EF1-B30C-9243B47AB2A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BD955E5E-C497-4B6F-B71E-E6FA4B57B05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E9DA406D-83D6-4E81-80D1-67613C31808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02BDC6D5-A682-46F7-B348-7BC817ADF14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D6E49616-CE08-4EB7-A321-FC87B5CF311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4914DA0A-C5B3-4FEC-963E-BF10378A5C9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2769F362-61F4-4F8D-A1D9-46D4BA24AD1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1D0E121E-7FD2-4DA8-9000-3E2D0DA3C23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A5D339A9-0078-41E5-BD59-CC44040AE0F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A4B87B4E-5636-4213-BB38-8EB8BD3BD0D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39" name="直線コネクタ 338">
          <a:extLst>
            <a:ext uri="{FF2B5EF4-FFF2-40B4-BE49-F238E27FC236}">
              <a16:creationId xmlns:a16="http://schemas.microsoft.com/office/drawing/2014/main" id="{F229C8B4-562A-4373-8AE3-920509753AB9}"/>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0" name="【福祉施設】&#10;一人当たり面積最小値テキスト">
          <a:extLst>
            <a:ext uri="{FF2B5EF4-FFF2-40B4-BE49-F238E27FC236}">
              <a16:creationId xmlns:a16="http://schemas.microsoft.com/office/drawing/2014/main" id="{0B2DE0AB-1487-4517-B59E-C7C4D54BFB27}"/>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1" name="直線コネクタ 340">
          <a:extLst>
            <a:ext uri="{FF2B5EF4-FFF2-40B4-BE49-F238E27FC236}">
              <a16:creationId xmlns:a16="http://schemas.microsoft.com/office/drawing/2014/main" id="{7F7CA8D2-1C22-47AD-A86E-16B83B123F93}"/>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2" name="【福祉施設】&#10;一人当たり面積最大値テキスト">
          <a:extLst>
            <a:ext uri="{FF2B5EF4-FFF2-40B4-BE49-F238E27FC236}">
              <a16:creationId xmlns:a16="http://schemas.microsoft.com/office/drawing/2014/main" id="{1237D938-2D39-4556-9D80-FA3FDEB8D0F9}"/>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3" name="直線コネクタ 342">
          <a:extLst>
            <a:ext uri="{FF2B5EF4-FFF2-40B4-BE49-F238E27FC236}">
              <a16:creationId xmlns:a16="http://schemas.microsoft.com/office/drawing/2014/main" id="{43D1C4FB-B6CE-4741-924F-0194738CC806}"/>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4" name="【福祉施設】&#10;一人当たり面積平均値テキスト">
          <a:extLst>
            <a:ext uri="{FF2B5EF4-FFF2-40B4-BE49-F238E27FC236}">
              <a16:creationId xmlns:a16="http://schemas.microsoft.com/office/drawing/2014/main" id="{219BB518-356C-47E3-99F2-4DDB726B9538}"/>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5" name="フローチャート: 判断 344">
          <a:extLst>
            <a:ext uri="{FF2B5EF4-FFF2-40B4-BE49-F238E27FC236}">
              <a16:creationId xmlns:a16="http://schemas.microsoft.com/office/drawing/2014/main" id="{AD0FD6E3-5C81-421A-AFF0-6E62873BF8E4}"/>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46" name="フローチャート: 判断 345">
          <a:extLst>
            <a:ext uri="{FF2B5EF4-FFF2-40B4-BE49-F238E27FC236}">
              <a16:creationId xmlns:a16="http://schemas.microsoft.com/office/drawing/2014/main" id="{13DF73C6-1D78-431B-8A0B-1722106A87D6}"/>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47" name="フローチャート: 判断 346">
          <a:extLst>
            <a:ext uri="{FF2B5EF4-FFF2-40B4-BE49-F238E27FC236}">
              <a16:creationId xmlns:a16="http://schemas.microsoft.com/office/drawing/2014/main" id="{989E3A87-374B-4177-AB96-81E8FA44879C}"/>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48" name="フローチャート: 判断 347">
          <a:extLst>
            <a:ext uri="{FF2B5EF4-FFF2-40B4-BE49-F238E27FC236}">
              <a16:creationId xmlns:a16="http://schemas.microsoft.com/office/drawing/2014/main" id="{4A05E22B-E02F-4EC2-B4F3-3758D58612F9}"/>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49" name="フローチャート: 判断 348">
          <a:extLst>
            <a:ext uri="{FF2B5EF4-FFF2-40B4-BE49-F238E27FC236}">
              <a16:creationId xmlns:a16="http://schemas.microsoft.com/office/drawing/2014/main" id="{74F155A0-8413-4379-9D94-FF22A615DF75}"/>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75463DB-8227-4B6A-96A9-978C2BE2DE3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15FA614-3F05-4BB0-9854-5AB84BDC8B8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2772642-9D18-46AD-AD7D-1A2FB8EA19D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DBC8D97-BE45-44B4-ABD5-26489419AFF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FC13AC6-CB19-4A85-872B-C87232950B2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69850</xdr:rowOff>
    </xdr:from>
    <xdr:to>
      <xdr:col>55</xdr:col>
      <xdr:colOff>50800</xdr:colOff>
      <xdr:row>86</xdr:row>
      <xdr:rowOff>0</xdr:rowOff>
    </xdr:to>
    <xdr:sp macro="" textlink="">
      <xdr:nvSpPr>
        <xdr:cNvPr id="355" name="楕円 354">
          <a:extLst>
            <a:ext uri="{FF2B5EF4-FFF2-40B4-BE49-F238E27FC236}">
              <a16:creationId xmlns:a16="http://schemas.microsoft.com/office/drawing/2014/main" id="{56828168-FF3F-46A3-B0AA-58115164DF9A}"/>
            </a:ext>
          </a:extLst>
        </xdr:cNvPr>
        <xdr:cNvSpPr/>
      </xdr:nvSpPr>
      <xdr:spPr>
        <a:xfrm>
          <a:off x="104267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48277</xdr:rowOff>
    </xdr:from>
    <xdr:ext cx="469744" cy="259045"/>
    <xdr:sp macro="" textlink="">
      <xdr:nvSpPr>
        <xdr:cNvPr id="356" name="【福祉施設】&#10;一人当たり面積該当値テキスト">
          <a:extLst>
            <a:ext uri="{FF2B5EF4-FFF2-40B4-BE49-F238E27FC236}">
              <a16:creationId xmlns:a16="http://schemas.microsoft.com/office/drawing/2014/main" id="{FB1003A9-0832-4735-838B-449997B90103}"/>
            </a:ext>
          </a:extLst>
        </xdr:cNvPr>
        <xdr:cNvSpPr txBox="1"/>
      </xdr:nvSpPr>
      <xdr:spPr>
        <a:xfrm>
          <a:off x="10515600"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69850</xdr:rowOff>
    </xdr:from>
    <xdr:to>
      <xdr:col>50</xdr:col>
      <xdr:colOff>165100</xdr:colOff>
      <xdr:row>86</xdr:row>
      <xdr:rowOff>0</xdr:rowOff>
    </xdr:to>
    <xdr:sp macro="" textlink="">
      <xdr:nvSpPr>
        <xdr:cNvPr id="357" name="楕円 356">
          <a:extLst>
            <a:ext uri="{FF2B5EF4-FFF2-40B4-BE49-F238E27FC236}">
              <a16:creationId xmlns:a16="http://schemas.microsoft.com/office/drawing/2014/main" id="{102020C7-72E9-44D8-908A-D3FB7F8CDC99}"/>
            </a:ext>
          </a:extLst>
        </xdr:cNvPr>
        <xdr:cNvSpPr/>
      </xdr:nvSpPr>
      <xdr:spPr>
        <a:xfrm>
          <a:off x="9588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120650</xdr:rowOff>
    </xdr:from>
    <xdr:to>
      <xdr:col>55</xdr:col>
      <xdr:colOff>0</xdr:colOff>
      <xdr:row>85</xdr:row>
      <xdr:rowOff>120650</xdr:rowOff>
    </xdr:to>
    <xdr:cxnSp macro="">
      <xdr:nvCxnSpPr>
        <xdr:cNvPr id="358" name="直線コネクタ 357">
          <a:extLst>
            <a:ext uri="{FF2B5EF4-FFF2-40B4-BE49-F238E27FC236}">
              <a16:creationId xmlns:a16="http://schemas.microsoft.com/office/drawing/2014/main" id="{6D8B4C6B-E0DC-46AC-913D-ED05F51A3981}"/>
            </a:ext>
          </a:extLst>
        </xdr:cNvPr>
        <xdr:cNvCxnSpPr/>
      </xdr:nvCxnSpPr>
      <xdr:spPr>
        <a:xfrm>
          <a:off x="9639300" y="14693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69850</xdr:rowOff>
    </xdr:from>
    <xdr:to>
      <xdr:col>46</xdr:col>
      <xdr:colOff>38100</xdr:colOff>
      <xdr:row>86</xdr:row>
      <xdr:rowOff>0</xdr:rowOff>
    </xdr:to>
    <xdr:sp macro="" textlink="">
      <xdr:nvSpPr>
        <xdr:cNvPr id="359" name="楕円 358">
          <a:extLst>
            <a:ext uri="{FF2B5EF4-FFF2-40B4-BE49-F238E27FC236}">
              <a16:creationId xmlns:a16="http://schemas.microsoft.com/office/drawing/2014/main" id="{43AEFAD3-3B72-478F-8D91-9548DF63EFAE}"/>
            </a:ext>
          </a:extLst>
        </xdr:cNvPr>
        <xdr:cNvSpPr/>
      </xdr:nvSpPr>
      <xdr:spPr>
        <a:xfrm>
          <a:off x="8699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120650</xdr:rowOff>
    </xdr:from>
    <xdr:to>
      <xdr:col>50</xdr:col>
      <xdr:colOff>114300</xdr:colOff>
      <xdr:row>85</xdr:row>
      <xdr:rowOff>120650</xdr:rowOff>
    </xdr:to>
    <xdr:cxnSp macro="">
      <xdr:nvCxnSpPr>
        <xdr:cNvPr id="360" name="直線コネクタ 359">
          <a:extLst>
            <a:ext uri="{FF2B5EF4-FFF2-40B4-BE49-F238E27FC236}">
              <a16:creationId xmlns:a16="http://schemas.microsoft.com/office/drawing/2014/main" id="{2248BDE2-04A5-44A3-A3BD-E8447D55AE62}"/>
            </a:ext>
          </a:extLst>
        </xdr:cNvPr>
        <xdr:cNvCxnSpPr/>
      </xdr:nvCxnSpPr>
      <xdr:spPr>
        <a:xfrm>
          <a:off x="8750300" y="1469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69850</xdr:rowOff>
    </xdr:from>
    <xdr:to>
      <xdr:col>41</xdr:col>
      <xdr:colOff>101600</xdr:colOff>
      <xdr:row>86</xdr:row>
      <xdr:rowOff>0</xdr:rowOff>
    </xdr:to>
    <xdr:sp macro="" textlink="">
      <xdr:nvSpPr>
        <xdr:cNvPr id="361" name="楕円 360">
          <a:extLst>
            <a:ext uri="{FF2B5EF4-FFF2-40B4-BE49-F238E27FC236}">
              <a16:creationId xmlns:a16="http://schemas.microsoft.com/office/drawing/2014/main" id="{742A53AD-81D1-4F33-A80B-5198FD7126DA}"/>
            </a:ext>
          </a:extLst>
        </xdr:cNvPr>
        <xdr:cNvSpPr/>
      </xdr:nvSpPr>
      <xdr:spPr>
        <a:xfrm>
          <a:off x="7810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120650</xdr:rowOff>
    </xdr:from>
    <xdr:to>
      <xdr:col>45</xdr:col>
      <xdr:colOff>177800</xdr:colOff>
      <xdr:row>85</xdr:row>
      <xdr:rowOff>120650</xdr:rowOff>
    </xdr:to>
    <xdr:cxnSp macro="">
      <xdr:nvCxnSpPr>
        <xdr:cNvPr id="362" name="直線コネクタ 361">
          <a:extLst>
            <a:ext uri="{FF2B5EF4-FFF2-40B4-BE49-F238E27FC236}">
              <a16:creationId xmlns:a16="http://schemas.microsoft.com/office/drawing/2014/main" id="{723BF73C-23A9-4594-8C57-0CB9F5B9069D}"/>
            </a:ext>
          </a:extLst>
        </xdr:cNvPr>
        <xdr:cNvCxnSpPr/>
      </xdr:nvCxnSpPr>
      <xdr:spPr>
        <a:xfrm>
          <a:off x="7861300" y="1469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69850</xdr:rowOff>
    </xdr:from>
    <xdr:to>
      <xdr:col>36</xdr:col>
      <xdr:colOff>165100</xdr:colOff>
      <xdr:row>86</xdr:row>
      <xdr:rowOff>0</xdr:rowOff>
    </xdr:to>
    <xdr:sp macro="" textlink="">
      <xdr:nvSpPr>
        <xdr:cNvPr id="363" name="楕円 362">
          <a:extLst>
            <a:ext uri="{FF2B5EF4-FFF2-40B4-BE49-F238E27FC236}">
              <a16:creationId xmlns:a16="http://schemas.microsoft.com/office/drawing/2014/main" id="{224751C9-AD18-4C5C-BD6E-8D376807122A}"/>
            </a:ext>
          </a:extLst>
        </xdr:cNvPr>
        <xdr:cNvSpPr/>
      </xdr:nvSpPr>
      <xdr:spPr>
        <a:xfrm>
          <a:off x="6921500" y="1464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120650</xdr:rowOff>
    </xdr:from>
    <xdr:to>
      <xdr:col>41</xdr:col>
      <xdr:colOff>50800</xdr:colOff>
      <xdr:row>85</xdr:row>
      <xdr:rowOff>120650</xdr:rowOff>
    </xdr:to>
    <xdr:cxnSp macro="">
      <xdr:nvCxnSpPr>
        <xdr:cNvPr id="364" name="直線コネクタ 363">
          <a:extLst>
            <a:ext uri="{FF2B5EF4-FFF2-40B4-BE49-F238E27FC236}">
              <a16:creationId xmlns:a16="http://schemas.microsoft.com/office/drawing/2014/main" id="{90ECF453-FF30-417C-9F15-A710F7BFC35C}"/>
            </a:ext>
          </a:extLst>
        </xdr:cNvPr>
        <xdr:cNvCxnSpPr/>
      </xdr:nvCxnSpPr>
      <xdr:spPr>
        <a:xfrm>
          <a:off x="6972300" y="1469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5" name="n_1aveValue【福祉施設】&#10;一人当たり面積">
          <a:extLst>
            <a:ext uri="{FF2B5EF4-FFF2-40B4-BE49-F238E27FC236}">
              <a16:creationId xmlns:a16="http://schemas.microsoft.com/office/drawing/2014/main" id="{0B9CE144-68AE-41D9-A941-FF4AF60762C8}"/>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66" name="n_2aveValue【福祉施設】&#10;一人当たり面積">
          <a:extLst>
            <a:ext uri="{FF2B5EF4-FFF2-40B4-BE49-F238E27FC236}">
              <a16:creationId xmlns:a16="http://schemas.microsoft.com/office/drawing/2014/main" id="{CD9120F1-CB2C-4545-B297-2C7A68FA4491}"/>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67" name="n_3aveValue【福祉施設】&#10;一人当たり面積">
          <a:extLst>
            <a:ext uri="{FF2B5EF4-FFF2-40B4-BE49-F238E27FC236}">
              <a16:creationId xmlns:a16="http://schemas.microsoft.com/office/drawing/2014/main" id="{FC1FBE2B-725B-4D3A-A27C-B7AB0B5B35F0}"/>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68" name="n_4aveValue【福祉施設】&#10;一人当たり面積">
          <a:extLst>
            <a:ext uri="{FF2B5EF4-FFF2-40B4-BE49-F238E27FC236}">
              <a16:creationId xmlns:a16="http://schemas.microsoft.com/office/drawing/2014/main" id="{3FADA40D-9BF7-4955-96D9-F1343F6C2533}"/>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162577</xdr:rowOff>
    </xdr:from>
    <xdr:ext cx="469744" cy="259045"/>
    <xdr:sp macro="" textlink="">
      <xdr:nvSpPr>
        <xdr:cNvPr id="369" name="n_1mainValue【福祉施設】&#10;一人当たり面積">
          <a:extLst>
            <a:ext uri="{FF2B5EF4-FFF2-40B4-BE49-F238E27FC236}">
              <a16:creationId xmlns:a16="http://schemas.microsoft.com/office/drawing/2014/main" id="{B3F88757-A6A4-4F1F-BE89-52E46DAE9FA7}"/>
            </a:ext>
          </a:extLst>
        </xdr:cNvPr>
        <xdr:cNvSpPr txBox="1"/>
      </xdr:nvSpPr>
      <xdr:spPr>
        <a:xfrm>
          <a:off x="93917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162577</xdr:rowOff>
    </xdr:from>
    <xdr:ext cx="469744" cy="259045"/>
    <xdr:sp macro="" textlink="">
      <xdr:nvSpPr>
        <xdr:cNvPr id="370" name="n_2mainValue【福祉施設】&#10;一人当たり面積">
          <a:extLst>
            <a:ext uri="{FF2B5EF4-FFF2-40B4-BE49-F238E27FC236}">
              <a16:creationId xmlns:a16="http://schemas.microsoft.com/office/drawing/2014/main" id="{B40D3D7A-96E0-4B09-B90E-157C66848671}"/>
            </a:ext>
          </a:extLst>
        </xdr:cNvPr>
        <xdr:cNvSpPr txBox="1"/>
      </xdr:nvSpPr>
      <xdr:spPr>
        <a:xfrm>
          <a:off x="85154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162577</xdr:rowOff>
    </xdr:from>
    <xdr:ext cx="469744" cy="259045"/>
    <xdr:sp macro="" textlink="">
      <xdr:nvSpPr>
        <xdr:cNvPr id="371" name="n_3mainValue【福祉施設】&#10;一人当たり面積">
          <a:extLst>
            <a:ext uri="{FF2B5EF4-FFF2-40B4-BE49-F238E27FC236}">
              <a16:creationId xmlns:a16="http://schemas.microsoft.com/office/drawing/2014/main" id="{33115403-6B66-4B31-9EB2-2F10021043D2}"/>
            </a:ext>
          </a:extLst>
        </xdr:cNvPr>
        <xdr:cNvSpPr txBox="1"/>
      </xdr:nvSpPr>
      <xdr:spPr>
        <a:xfrm>
          <a:off x="76264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162577</xdr:rowOff>
    </xdr:from>
    <xdr:ext cx="469744" cy="259045"/>
    <xdr:sp macro="" textlink="">
      <xdr:nvSpPr>
        <xdr:cNvPr id="372" name="n_4mainValue【福祉施設】&#10;一人当たり面積">
          <a:extLst>
            <a:ext uri="{FF2B5EF4-FFF2-40B4-BE49-F238E27FC236}">
              <a16:creationId xmlns:a16="http://schemas.microsoft.com/office/drawing/2014/main" id="{B7925891-AA84-41BF-9B86-3C2576F95E09}"/>
            </a:ext>
          </a:extLst>
        </xdr:cNvPr>
        <xdr:cNvSpPr txBox="1"/>
      </xdr:nvSpPr>
      <xdr:spPr>
        <a:xfrm>
          <a:off x="6737427"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9AB451EE-E6BB-44F3-BDB9-57DD4D97B9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9A813FA-01B8-4C78-958D-2CD3ADC772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8BF6CAA-1CA1-48E9-BEAC-05BBD30C87C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091D16E-CE58-4A11-957C-DD9EB7CAE2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4E581D5A-B59C-4549-B51B-C5A5A1F5C6B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E1AC3693-6A23-4B90-BC77-5C521802BE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15A9D4DC-7249-41C7-896F-1492BB9ECAF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74F10357-F6FE-4B8B-AD94-F5A3E19AF68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799BF5C8-B489-447F-BB0D-D0F72EA6EEC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245F38F1-94B3-4BF1-9123-1861456A913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6B97265B-3314-4309-A070-AF59F58C917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4" name="直線コネクタ 383">
          <a:extLst>
            <a:ext uri="{FF2B5EF4-FFF2-40B4-BE49-F238E27FC236}">
              <a16:creationId xmlns:a16="http://schemas.microsoft.com/office/drawing/2014/main" id="{479DF471-C7FE-4BE4-A642-48E7C998D2EB}"/>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5" name="テキスト ボックス 384">
          <a:extLst>
            <a:ext uri="{FF2B5EF4-FFF2-40B4-BE49-F238E27FC236}">
              <a16:creationId xmlns:a16="http://schemas.microsoft.com/office/drawing/2014/main" id="{970CDB9D-2443-4498-9C8C-2E515DF6204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6" name="直線コネクタ 385">
          <a:extLst>
            <a:ext uri="{FF2B5EF4-FFF2-40B4-BE49-F238E27FC236}">
              <a16:creationId xmlns:a16="http://schemas.microsoft.com/office/drawing/2014/main" id="{9335BB1A-1E8C-473A-AF97-7DD8A343E47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7" name="テキスト ボックス 386">
          <a:extLst>
            <a:ext uri="{FF2B5EF4-FFF2-40B4-BE49-F238E27FC236}">
              <a16:creationId xmlns:a16="http://schemas.microsoft.com/office/drawing/2014/main" id="{DD90B153-FFD6-47BA-951A-E7158FB1CE6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8" name="直線コネクタ 387">
          <a:extLst>
            <a:ext uri="{FF2B5EF4-FFF2-40B4-BE49-F238E27FC236}">
              <a16:creationId xmlns:a16="http://schemas.microsoft.com/office/drawing/2014/main" id="{803BC4F8-993B-4573-B163-9A84F8AD564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9" name="テキスト ボックス 388">
          <a:extLst>
            <a:ext uri="{FF2B5EF4-FFF2-40B4-BE49-F238E27FC236}">
              <a16:creationId xmlns:a16="http://schemas.microsoft.com/office/drawing/2014/main" id="{D859D2D3-1663-415C-AF6A-0921D1C8AEE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0" name="直線コネクタ 389">
          <a:extLst>
            <a:ext uri="{FF2B5EF4-FFF2-40B4-BE49-F238E27FC236}">
              <a16:creationId xmlns:a16="http://schemas.microsoft.com/office/drawing/2014/main" id="{1F4D0DDE-55CA-49B8-B37B-A7F064DF959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1" name="テキスト ボックス 390">
          <a:extLst>
            <a:ext uri="{FF2B5EF4-FFF2-40B4-BE49-F238E27FC236}">
              <a16:creationId xmlns:a16="http://schemas.microsoft.com/office/drawing/2014/main" id="{F1B9A5DD-B4AE-4B47-90C7-6EDD9742CEB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2" name="直線コネクタ 391">
          <a:extLst>
            <a:ext uri="{FF2B5EF4-FFF2-40B4-BE49-F238E27FC236}">
              <a16:creationId xmlns:a16="http://schemas.microsoft.com/office/drawing/2014/main" id="{43D2AFB2-159B-4BC4-9E4A-5D68A70B7B6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3" name="テキスト ボックス 392">
          <a:extLst>
            <a:ext uri="{FF2B5EF4-FFF2-40B4-BE49-F238E27FC236}">
              <a16:creationId xmlns:a16="http://schemas.microsoft.com/office/drawing/2014/main" id="{CED216A5-BE79-46A6-957D-A56A4513227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4" name="直線コネクタ 393">
          <a:extLst>
            <a:ext uri="{FF2B5EF4-FFF2-40B4-BE49-F238E27FC236}">
              <a16:creationId xmlns:a16="http://schemas.microsoft.com/office/drawing/2014/main" id="{6DF704DA-F12B-4205-8D42-B9AE2703C4B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5" name="テキスト ボックス 394">
          <a:extLst>
            <a:ext uri="{FF2B5EF4-FFF2-40B4-BE49-F238E27FC236}">
              <a16:creationId xmlns:a16="http://schemas.microsoft.com/office/drawing/2014/main" id="{D2338649-AC2F-4FA3-B6C9-F17AF55373B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5ADDA275-1593-4582-9D61-2DA89A373EE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780B3537-964E-4B28-B9EE-FAE97D3FA23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53339</xdr:rowOff>
    </xdr:from>
    <xdr:to>
      <xdr:col>24</xdr:col>
      <xdr:colOff>62865</xdr:colOff>
      <xdr:row>107</xdr:row>
      <xdr:rowOff>58238</xdr:rowOff>
    </xdr:to>
    <xdr:cxnSp macro="">
      <xdr:nvCxnSpPr>
        <xdr:cNvPr id="398" name="直線コネクタ 397">
          <a:extLst>
            <a:ext uri="{FF2B5EF4-FFF2-40B4-BE49-F238E27FC236}">
              <a16:creationId xmlns:a16="http://schemas.microsoft.com/office/drawing/2014/main" id="{2647D019-B53A-4953-94D1-5BED18CCC0DC}"/>
            </a:ext>
          </a:extLst>
        </xdr:cNvPr>
        <xdr:cNvCxnSpPr/>
      </xdr:nvCxnSpPr>
      <xdr:spPr>
        <a:xfrm flipV="1">
          <a:off x="4634865" y="17198339"/>
          <a:ext cx="0" cy="1205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62065</xdr:rowOff>
    </xdr:from>
    <xdr:ext cx="405111" cy="259045"/>
    <xdr:sp macro="" textlink="">
      <xdr:nvSpPr>
        <xdr:cNvPr id="399" name="【市民会館】&#10;有形固定資産減価償却率最小値テキスト">
          <a:extLst>
            <a:ext uri="{FF2B5EF4-FFF2-40B4-BE49-F238E27FC236}">
              <a16:creationId xmlns:a16="http://schemas.microsoft.com/office/drawing/2014/main" id="{24104DB0-57A0-4B04-BB6B-824672759C3F}"/>
            </a:ext>
          </a:extLst>
        </xdr:cNvPr>
        <xdr:cNvSpPr txBox="1"/>
      </xdr:nvSpPr>
      <xdr:spPr>
        <a:xfrm>
          <a:off x="4673600" y="1840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58238</xdr:rowOff>
    </xdr:from>
    <xdr:to>
      <xdr:col>24</xdr:col>
      <xdr:colOff>152400</xdr:colOff>
      <xdr:row>107</xdr:row>
      <xdr:rowOff>58238</xdr:rowOff>
    </xdr:to>
    <xdr:cxnSp macro="">
      <xdr:nvCxnSpPr>
        <xdr:cNvPr id="400" name="直線コネクタ 399">
          <a:extLst>
            <a:ext uri="{FF2B5EF4-FFF2-40B4-BE49-F238E27FC236}">
              <a16:creationId xmlns:a16="http://schemas.microsoft.com/office/drawing/2014/main" id="{F354650F-1950-4443-8909-ADA77B6033D8}"/>
            </a:ext>
          </a:extLst>
        </xdr:cNvPr>
        <xdr:cNvCxnSpPr/>
      </xdr:nvCxnSpPr>
      <xdr:spPr>
        <a:xfrm>
          <a:off x="4546600" y="18403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xdr:rowOff>
    </xdr:from>
    <xdr:ext cx="340478" cy="259045"/>
    <xdr:sp macro="" textlink="">
      <xdr:nvSpPr>
        <xdr:cNvPr id="401" name="【市民会館】&#10;有形固定資産減価償却率最大値テキスト">
          <a:extLst>
            <a:ext uri="{FF2B5EF4-FFF2-40B4-BE49-F238E27FC236}">
              <a16:creationId xmlns:a16="http://schemas.microsoft.com/office/drawing/2014/main" id="{1B78DD8C-3616-45A0-AE00-809B4B38F5D2}"/>
            </a:ext>
          </a:extLst>
        </xdr:cNvPr>
        <xdr:cNvSpPr txBox="1"/>
      </xdr:nvSpPr>
      <xdr:spPr>
        <a:xfrm>
          <a:off x="4673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53339</xdr:rowOff>
    </xdr:from>
    <xdr:to>
      <xdr:col>24</xdr:col>
      <xdr:colOff>152400</xdr:colOff>
      <xdr:row>100</xdr:row>
      <xdr:rowOff>53339</xdr:rowOff>
    </xdr:to>
    <xdr:cxnSp macro="">
      <xdr:nvCxnSpPr>
        <xdr:cNvPr id="402" name="直線コネクタ 401">
          <a:extLst>
            <a:ext uri="{FF2B5EF4-FFF2-40B4-BE49-F238E27FC236}">
              <a16:creationId xmlns:a16="http://schemas.microsoft.com/office/drawing/2014/main" id="{6E4EF7A7-EF2E-4995-82DE-FB4AB05150C7}"/>
            </a:ext>
          </a:extLst>
        </xdr:cNvPr>
        <xdr:cNvCxnSpPr/>
      </xdr:nvCxnSpPr>
      <xdr:spPr>
        <a:xfrm>
          <a:off x="4546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2195</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64EAA31C-AC92-418A-8FE2-EDA44636F5D6}"/>
            </a:ext>
          </a:extLst>
        </xdr:cNvPr>
        <xdr:cNvSpPr txBox="1"/>
      </xdr:nvSpPr>
      <xdr:spPr>
        <a:xfrm>
          <a:off x="4673600" y="17832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23768</xdr:rowOff>
    </xdr:from>
    <xdr:to>
      <xdr:col>24</xdr:col>
      <xdr:colOff>114300</xdr:colOff>
      <xdr:row>104</xdr:row>
      <xdr:rowOff>125368</xdr:rowOff>
    </xdr:to>
    <xdr:sp macro="" textlink="">
      <xdr:nvSpPr>
        <xdr:cNvPr id="404" name="フローチャート: 判断 403">
          <a:extLst>
            <a:ext uri="{FF2B5EF4-FFF2-40B4-BE49-F238E27FC236}">
              <a16:creationId xmlns:a16="http://schemas.microsoft.com/office/drawing/2014/main" id="{D587EAD9-479D-406E-B502-CDF20F1D4B37}"/>
            </a:ext>
          </a:extLst>
        </xdr:cNvPr>
        <xdr:cNvSpPr/>
      </xdr:nvSpPr>
      <xdr:spPr>
        <a:xfrm>
          <a:off x="45847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10705</xdr:rowOff>
    </xdr:from>
    <xdr:to>
      <xdr:col>20</xdr:col>
      <xdr:colOff>38100</xdr:colOff>
      <xdr:row>104</xdr:row>
      <xdr:rowOff>112305</xdr:rowOff>
    </xdr:to>
    <xdr:sp macro="" textlink="">
      <xdr:nvSpPr>
        <xdr:cNvPr id="405" name="フローチャート: 判断 404">
          <a:extLst>
            <a:ext uri="{FF2B5EF4-FFF2-40B4-BE49-F238E27FC236}">
              <a16:creationId xmlns:a16="http://schemas.microsoft.com/office/drawing/2014/main" id="{F815029C-84EB-43B0-851B-13FD7CCCE20A}"/>
            </a:ext>
          </a:extLst>
        </xdr:cNvPr>
        <xdr:cNvSpPr/>
      </xdr:nvSpPr>
      <xdr:spPr>
        <a:xfrm>
          <a:off x="3746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macro="" textlink="">
      <xdr:nvSpPr>
        <xdr:cNvPr id="406" name="フローチャート: 判断 405">
          <a:extLst>
            <a:ext uri="{FF2B5EF4-FFF2-40B4-BE49-F238E27FC236}">
              <a16:creationId xmlns:a16="http://schemas.microsoft.com/office/drawing/2014/main" id="{51FC4616-6F99-4094-8AFA-903B2E7B3089}"/>
            </a:ext>
          </a:extLst>
        </xdr:cNvPr>
        <xdr:cNvSpPr/>
      </xdr:nvSpPr>
      <xdr:spPr>
        <a:xfrm>
          <a:off x="2857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33564</xdr:rowOff>
    </xdr:from>
    <xdr:to>
      <xdr:col>10</xdr:col>
      <xdr:colOff>165100</xdr:colOff>
      <xdr:row>104</xdr:row>
      <xdr:rowOff>135164</xdr:rowOff>
    </xdr:to>
    <xdr:sp macro="" textlink="">
      <xdr:nvSpPr>
        <xdr:cNvPr id="407" name="フローチャート: 判断 406">
          <a:extLst>
            <a:ext uri="{FF2B5EF4-FFF2-40B4-BE49-F238E27FC236}">
              <a16:creationId xmlns:a16="http://schemas.microsoft.com/office/drawing/2014/main" id="{C97478EC-369A-41F5-91F5-F5656B2C9FB5}"/>
            </a:ext>
          </a:extLst>
        </xdr:cNvPr>
        <xdr:cNvSpPr/>
      </xdr:nvSpPr>
      <xdr:spPr>
        <a:xfrm>
          <a:off x="19685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62956</xdr:rowOff>
    </xdr:from>
    <xdr:to>
      <xdr:col>6</xdr:col>
      <xdr:colOff>38100</xdr:colOff>
      <xdr:row>104</xdr:row>
      <xdr:rowOff>164556</xdr:rowOff>
    </xdr:to>
    <xdr:sp macro="" textlink="">
      <xdr:nvSpPr>
        <xdr:cNvPr id="408" name="フローチャート: 判断 407">
          <a:extLst>
            <a:ext uri="{FF2B5EF4-FFF2-40B4-BE49-F238E27FC236}">
              <a16:creationId xmlns:a16="http://schemas.microsoft.com/office/drawing/2014/main" id="{04D0968E-11EC-4084-8DEA-A9EF6C14D5F5}"/>
            </a:ext>
          </a:extLst>
        </xdr:cNvPr>
        <xdr:cNvSpPr/>
      </xdr:nvSpPr>
      <xdr:spPr>
        <a:xfrm>
          <a:off x="1079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53167DA-6ECA-45AD-A31A-17AC9A4EDF9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7E2B73A-526F-41BB-9B57-36B21A1D3F9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9843E90-D464-4835-A2F7-E2152C995B9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7D38773-2362-4018-97BB-364F82CD3D6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188D1DA-2B82-463D-81B9-F3EB0A9FCF9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71120</xdr:rowOff>
    </xdr:from>
    <xdr:to>
      <xdr:col>24</xdr:col>
      <xdr:colOff>114300</xdr:colOff>
      <xdr:row>101</xdr:row>
      <xdr:rowOff>1270</xdr:rowOff>
    </xdr:to>
    <xdr:sp macro="" textlink="">
      <xdr:nvSpPr>
        <xdr:cNvPr id="414" name="楕円 413">
          <a:extLst>
            <a:ext uri="{FF2B5EF4-FFF2-40B4-BE49-F238E27FC236}">
              <a16:creationId xmlns:a16="http://schemas.microsoft.com/office/drawing/2014/main" id="{85D13B33-893C-4E65-85B9-FAF6915EB8F3}"/>
            </a:ext>
          </a:extLst>
        </xdr:cNvPr>
        <xdr:cNvSpPr/>
      </xdr:nvSpPr>
      <xdr:spPr>
        <a:xfrm>
          <a:off x="45847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157497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8DDD190C-11E3-4308-A26C-A35ED738D15C}"/>
            </a:ext>
          </a:extLst>
        </xdr:cNvPr>
        <xdr:cNvSpPr txBox="1"/>
      </xdr:nvSpPr>
      <xdr:spPr>
        <a:xfrm>
          <a:off x="4673600" y="1713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38463</xdr:rowOff>
    </xdr:from>
    <xdr:to>
      <xdr:col>20</xdr:col>
      <xdr:colOff>38100</xdr:colOff>
      <xdr:row>100</xdr:row>
      <xdr:rowOff>140063</xdr:rowOff>
    </xdr:to>
    <xdr:sp macro="" textlink="">
      <xdr:nvSpPr>
        <xdr:cNvPr id="416" name="楕円 415">
          <a:extLst>
            <a:ext uri="{FF2B5EF4-FFF2-40B4-BE49-F238E27FC236}">
              <a16:creationId xmlns:a16="http://schemas.microsoft.com/office/drawing/2014/main" id="{A76AD4F3-0DDD-4730-80A6-BBACC4D3A2E7}"/>
            </a:ext>
          </a:extLst>
        </xdr:cNvPr>
        <xdr:cNvSpPr/>
      </xdr:nvSpPr>
      <xdr:spPr>
        <a:xfrm>
          <a:off x="3746500" y="1718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89263</xdr:rowOff>
    </xdr:from>
    <xdr:to>
      <xdr:col>24</xdr:col>
      <xdr:colOff>63500</xdr:colOff>
      <xdr:row>100</xdr:row>
      <xdr:rowOff>121920</xdr:rowOff>
    </xdr:to>
    <xdr:cxnSp macro="">
      <xdr:nvCxnSpPr>
        <xdr:cNvPr id="417" name="直線コネクタ 416">
          <a:extLst>
            <a:ext uri="{FF2B5EF4-FFF2-40B4-BE49-F238E27FC236}">
              <a16:creationId xmlns:a16="http://schemas.microsoft.com/office/drawing/2014/main" id="{1E48CC8D-C293-4E33-9402-2772F2183A3D}"/>
            </a:ext>
          </a:extLst>
        </xdr:cNvPr>
        <xdr:cNvCxnSpPr/>
      </xdr:nvCxnSpPr>
      <xdr:spPr>
        <a:xfrm>
          <a:off x="3797300" y="1723426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5806</xdr:rowOff>
    </xdr:from>
    <xdr:to>
      <xdr:col>15</xdr:col>
      <xdr:colOff>101600</xdr:colOff>
      <xdr:row>100</xdr:row>
      <xdr:rowOff>107406</xdr:rowOff>
    </xdr:to>
    <xdr:sp macro="" textlink="">
      <xdr:nvSpPr>
        <xdr:cNvPr id="418" name="楕円 417">
          <a:extLst>
            <a:ext uri="{FF2B5EF4-FFF2-40B4-BE49-F238E27FC236}">
              <a16:creationId xmlns:a16="http://schemas.microsoft.com/office/drawing/2014/main" id="{941BB303-282E-4AF3-982F-F1EBD74E1EE8}"/>
            </a:ext>
          </a:extLst>
        </xdr:cNvPr>
        <xdr:cNvSpPr/>
      </xdr:nvSpPr>
      <xdr:spPr>
        <a:xfrm>
          <a:off x="2857500" y="171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56606</xdr:rowOff>
    </xdr:from>
    <xdr:to>
      <xdr:col>19</xdr:col>
      <xdr:colOff>177800</xdr:colOff>
      <xdr:row>100</xdr:row>
      <xdr:rowOff>89263</xdr:rowOff>
    </xdr:to>
    <xdr:cxnSp macro="">
      <xdr:nvCxnSpPr>
        <xdr:cNvPr id="419" name="直線コネクタ 418">
          <a:extLst>
            <a:ext uri="{FF2B5EF4-FFF2-40B4-BE49-F238E27FC236}">
              <a16:creationId xmlns:a16="http://schemas.microsoft.com/office/drawing/2014/main" id="{81FD87FC-D601-481C-AC88-C40D914D013D}"/>
            </a:ext>
          </a:extLst>
        </xdr:cNvPr>
        <xdr:cNvCxnSpPr/>
      </xdr:nvCxnSpPr>
      <xdr:spPr>
        <a:xfrm>
          <a:off x="2908300" y="1720160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144599</xdr:rowOff>
    </xdr:from>
    <xdr:to>
      <xdr:col>10</xdr:col>
      <xdr:colOff>165100</xdr:colOff>
      <xdr:row>100</xdr:row>
      <xdr:rowOff>74749</xdr:rowOff>
    </xdr:to>
    <xdr:sp macro="" textlink="">
      <xdr:nvSpPr>
        <xdr:cNvPr id="420" name="楕円 419">
          <a:extLst>
            <a:ext uri="{FF2B5EF4-FFF2-40B4-BE49-F238E27FC236}">
              <a16:creationId xmlns:a16="http://schemas.microsoft.com/office/drawing/2014/main" id="{3C00614E-FCB5-4AFF-9546-BDB275A6DF01}"/>
            </a:ext>
          </a:extLst>
        </xdr:cNvPr>
        <xdr:cNvSpPr/>
      </xdr:nvSpPr>
      <xdr:spPr>
        <a:xfrm>
          <a:off x="1968500" y="1711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23949</xdr:rowOff>
    </xdr:from>
    <xdr:to>
      <xdr:col>15</xdr:col>
      <xdr:colOff>50800</xdr:colOff>
      <xdr:row>100</xdr:row>
      <xdr:rowOff>56606</xdr:rowOff>
    </xdr:to>
    <xdr:cxnSp macro="">
      <xdr:nvCxnSpPr>
        <xdr:cNvPr id="421" name="直線コネクタ 420">
          <a:extLst>
            <a:ext uri="{FF2B5EF4-FFF2-40B4-BE49-F238E27FC236}">
              <a16:creationId xmlns:a16="http://schemas.microsoft.com/office/drawing/2014/main" id="{AE12B23D-E399-4F8C-A724-7CDB7FCB3BEA}"/>
            </a:ext>
          </a:extLst>
        </xdr:cNvPr>
        <xdr:cNvCxnSpPr/>
      </xdr:nvCxnSpPr>
      <xdr:spPr>
        <a:xfrm>
          <a:off x="2019300" y="171689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422" name="楕円 421">
          <a:extLst>
            <a:ext uri="{FF2B5EF4-FFF2-40B4-BE49-F238E27FC236}">
              <a16:creationId xmlns:a16="http://schemas.microsoft.com/office/drawing/2014/main" id="{9C00C65B-F20F-4EC6-B687-64D90C337111}"/>
            </a:ext>
          </a:extLst>
        </xdr:cNvPr>
        <xdr:cNvSpPr/>
      </xdr:nvSpPr>
      <xdr:spPr>
        <a:xfrm>
          <a:off x="1079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23949</xdr:rowOff>
    </xdr:from>
    <xdr:to>
      <xdr:col>10</xdr:col>
      <xdr:colOff>114300</xdr:colOff>
      <xdr:row>109</xdr:row>
      <xdr:rowOff>35379</xdr:rowOff>
    </xdr:to>
    <xdr:cxnSp macro="">
      <xdr:nvCxnSpPr>
        <xdr:cNvPr id="423" name="直線コネクタ 422">
          <a:extLst>
            <a:ext uri="{FF2B5EF4-FFF2-40B4-BE49-F238E27FC236}">
              <a16:creationId xmlns:a16="http://schemas.microsoft.com/office/drawing/2014/main" id="{86D1FBAD-7D95-4C7B-BAE5-9E49DDD17056}"/>
            </a:ext>
          </a:extLst>
        </xdr:cNvPr>
        <xdr:cNvCxnSpPr/>
      </xdr:nvCxnSpPr>
      <xdr:spPr>
        <a:xfrm flipV="1">
          <a:off x="1130300" y="17168949"/>
          <a:ext cx="889000" cy="155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103432</xdr:rowOff>
    </xdr:from>
    <xdr:ext cx="405111" cy="259045"/>
    <xdr:sp macro="" textlink="">
      <xdr:nvSpPr>
        <xdr:cNvPr id="424" name="n_1aveValue【市民会館】&#10;有形固定資産減価償却率">
          <a:extLst>
            <a:ext uri="{FF2B5EF4-FFF2-40B4-BE49-F238E27FC236}">
              <a16:creationId xmlns:a16="http://schemas.microsoft.com/office/drawing/2014/main" id="{6301E6B5-22DE-45ED-A456-11823D38C51C}"/>
            </a:ext>
          </a:extLst>
        </xdr:cNvPr>
        <xdr:cNvSpPr txBox="1"/>
      </xdr:nvSpPr>
      <xdr:spPr>
        <a:xfrm>
          <a:off x="35820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140988</xdr:rowOff>
    </xdr:from>
    <xdr:ext cx="405111" cy="259045"/>
    <xdr:sp macro="" textlink="">
      <xdr:nvSpPr>
        <xdr:cNvPr id="425" name="n_2aveValue【市民会館】&#10;有形固定資産減価償却率">
          <a:extLst>
            <a:ext uri="{FF2B5EF4-FFF2-40B4-BE49-F238E27FC236}">
              <a16:creationId xmlns:a16="http://schemas.microsoft.com/office/drawing/2014/main" id="{2F16D61D-D1CD-4D5B-A696-C5CFD6F850F8}"/>
            </a:ext>
          </a:extLst>
        </xdr:cNvPr>
        <xdr:cNvSpPr txBox="1"/>
      </xdr:nvSpPr>
      <xdr:spPr>
        <a:xfrm>
          <a:off x="2705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126291</xdr:rowOff>
    </xdr:from>
    <xdr:ext cx="405111" cy="259045"/>
    <xdr:sp macro="" textlink="">
      <xdr:nvSpPr>
        <xdr:cNvPr id="426" name="n_3aveValue【市民会館】&#10;有形固定資産減価償却率">
          <a:extLst>
            <a:ext uri="{FF2B5EF4-FFF2-40B4-BE49-F238E27FC236}">
              <a16:creationId xmlns:a16="http://schemas.microsoft.com/office/drawing/2014/main" id="{6B58F43B-689F-45DB-946D-EB9D47FE4280}"/>
            </a:ext>
          </a:extLst>
        </xdr:cNvPr>
        <xdr:cNvSpPr txBox="1"/>
      </xdr:nvSpPr>
      <xdr:spPr>
        <a:xfrm>
          <a:off x="1816744" y="1795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9633</xdr:rowOff>
    </xdr:from>
    <xdr:ext cx="405111" cy="259045"/>
    <xdr:sp macro="" textlink="">
      <xdr:nvSpPr>
        <xdr:cNvPr id="427" name="n_4aveValue【市民会館】&#10;有形固定資産減価償却率">
          <a:extLst>
            <a:ext uri="{FF2B5EF4-FFF2-40B4-BE49-F238E27FC236}">
              <a16:creationId xmlns:a16="http://schemas.microsoft.com/office/drawing/2014/main" id="{746EABFD-2BE2-44A2-9F3D-092785C52300}"/>
            </a:ext>
          </a:extLst>
        </xdr:cNvPr>
        <xdr:cNvSpPr txBox="1"/>
      </xdr:nvSpPr>
      <xdr:spPr>
        <a:xfrm>
          <a:off x="927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98</xdr:row>
      <xdr:rowOff>156590</xdr:rowOff>
    </xdr:from>
    <xdr:ext cx="340478" cy="259045"/>
    <xdr:sp macro="" textlink="">
      <xdr:nvSpPr>
        <xdr:cNvPr id="428" name="n_1mainValue【市民会館】&#10;有形固定資産減価償却率">
          <a:extLst>
            <a:ext uri="{FF2B5EF4-FFF2-40B4-BE49-F238E27FC236}">
              <a16:creationId xmlns:a16="http://schemas.microsoft.com/office/drawing/2014/main" id="{71A2B31B-C905-4EB4-B80F-85D26236EB90}"/>
            </a:ext>
          </a:extLst>
        </xdr:cNvPr>
        <xdr:cNvSpPr txBox="1"/>
      </xdr:nvSpPr>
      <xdr:spPr>
        <a:xfrm>
          <a:off x="3614361" y="16958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123933</xdr:rowOff>
    </xdr:from>
    <xdr:ext cx="340478" cy="259045"/>
    <xdr:sp macro="" textlink="">
      <xdr:nvSpPr>
        <xdr:cNvPr id="429" name="n_2mainValue【市民会館】&#10;有形固定資産減価償却率">
          <a:extLst>
            <a:ext uri="{FF2B5EF4-FFF2-40B4-BE49-F238E27FC236}">
              <a16:creationId xmlns:a16="http://schemas.microsoft.com/office/drawing/2014/main" id="{AC7FEFC4-CFD0-4D1A-85E0-B8027F0DA7BA}"/>
            </a:ext>
          </a:extLst>
        </xdr:cNvPr>
        <xdr:cNvSpPr txBox="1"/>
      </xdr:nvSpPr>
      <xdr:spPr>
        <a:xfrm>
          <a:off x="2738061" y="16926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91276</xdr:rowOff>
    </xdr:from>
    <xdr:ext cx="340478" cy="259045"/>
    <xdr:sp macro="" textlink="">
      <xdr:nvSpPr>
        <xdr:cNvPr id="430" name="n_3mainValue【市民会館】&#10;有形固定資産減価償却率">
          <a:extLst>
            <a:ext uri="{FF2B5EF4-FFF2-40B4-BE49-F238E27FC236}">
              <a16:creationId xmlns:a16="http://schemas.microsoft.com/office/drawing/2014/main" id="{DC3A6B63-4458-4623-9912-1D4BE792B543}"/>
            </a:ext>
          </a:extLst>
        </xdr:cNvPr>
        <xdr:cNvSpPr txBox="1"/>
      </xdr:nvSpPr>
      <xdr:spPr>
        <a:xfrm>
          <a:off x="1849061" y="168933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431" name="n_4mainValue【市民会館】&#10;有形固定資産減価償却率">
          <a:extLst>
            <a:ext uri="{FF2B5EF4-FFF2-40B4-BE49-F238E27FC236}">
              <a16:creationId xmlns:a16="http://schemas.microsoft.com/office/drawing/2014/main" id="{AA7ABA45-F55A-483F-9704-F8792A52B7CB}"/>
            </a:ext>
          </a:extLst>
        </xdr:cNvPr>
        <xdr:cNvSpPr txBox="1"/>
      </xdr:nvSpPr>
      <xdr:spPr>
        <a:xfrm>
          <a:off x="895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F0FD6EF9-7F2B-47E8-8D9A-66E843F2284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BA8579B0-CFA9-4F66-91E0-D88DBE63F6C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194C0A3B-7728-4064-843C-AE48504681F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9E876336-CE27-44AF-AE90-F8E256D826D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B298EEF2-375C-4703-9985-2E127073F10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DE2CE8B7-F57A-4DED-A275-9C42F1DEC9B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768D9643-9C3A-4C83-A4CD-B1852D2D178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21752D0-8080-4276-A050-F5A8F2CAEED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40B573C9-4DC1-4C32-BD2A-6F766127826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F22702E4-12F8-4846-BC15-77865DBE1BF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C8FC5211-765A-4C09-82BD-239FF20A8AE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379612E5-5035-4E6F-AA69-EF2858A6C46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A49880E-F3FF-4104-8435-6E44A9ECDA2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D64B4428-3821-4566-8D09-C66C1303051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F914A326-DDB2-44C8-A5AC-FEDAE10D27A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D2C74D58-18AC-49BD-AA09-0ADDB6C1139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A21797D-4198-47C0-A63E-3A6E7677208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CC2D2E9F-BEC2-43B9-A9EE-29267737B65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534BED1C-0006-4A70-A161-AA5210FABB2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832D71B4-6D7B-45BB-AE7E-79C2EC29DD5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A1364072-05D5-43AF-8C5B-99EA8D543B1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34EAA595-2D96-4C86-896D-92BAEDFD3A3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5D61A338-8C75-4635-9AF1-E6F682C5BE9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5" name="直線コネクタ 454">
          <a:extLst>
            <a:ext uri="{FF2B5EF4-FFF2-40B4-BE49-F238E27FC236}">
              <a16:creationId xmlns:a16="http://schemas.microsoft.com/office/drawing/2014/main" id="{22AF8539-39C5-4C4D-BC2E-7F4BA7E75203}"/>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6" name="【市民会館】&#10;一人当たり面積最小値テキスト">
          <a:extLst>
            <a:ext uri="{FF2B5EF4-FFF2-40B4-BE49-F238E27FC236}">
              <a16:creationId xmlns:a16="http://schemas.microsoft.com/office/drawing/2014/main" id="{BAB1E015-0680-4AD3-9E3E-D8423432ADF7}"/>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7" name="直線コネクタ 456">
          <a:extLst>
            <a:ext uri="{FF2B5EF4-FFF2-40B4-BE49-F238E27FC236}">
              <a16:creationId xmlns:a16="http://schemas.microsoft.com/office/drawing/2014/main" id="{FB54B327-49A8-4205-9C84-56F17EE203B2}"/>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58" name="【市民会館】&#10;一人当たり面積最大値テキスト">
          <a:extLst>
            <a:ext uri="{FF2B5EF4-FFF2-40B4-BE49-F238E27FC236}">
              <a16:creationId xmlns:a16="http://schemas.microsoft.com/office/drawing/2014/main" id="{8D0FC86F-7984-441E-895B-6E483BBE7FD9}"/>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59" name="直線コネクタ 458">
          <a:extLst>
            <a:ext uri="{FF2B5EF4-FFF2-40B4-BE49-F238E27FC236}">
              <a16:creationId xmlns:a16="http://schemas.microsoft.com/office/drawing/2014/main" id="{A9E04948-A414-42F6-B17D-B20760F37815}"/>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60" name="【市民会館】&#10;一人当たり面積平均値テキスト">
          <a:extLst>
            <a:ext uri="{FF2B5EF4-FFF2-40B4-BE49-F238E27FC236}">
              <a16:creationId xmlns:a16="http://schemas.microsoft.com/office/drawing/2014/main" id="{4C38C6C6-927D-47B0-8F12-EDACE4A7A86B}"/>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1" name="フローチャート: 判断 460">
          <a:extLst>
            <a:ext uri="{FF2B5EF4-FFF2-40B4-BE49-F238E27FC236}">
              <a16:creationId xmlns:a16="http://schemas.microsoft.com/office/drawing/2014/main" id="{154389E5-AC87-474E-9A83-F48499D79309}"/>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2" name="フローチャート: 判断 461">
          <a:extLst>
            <a:ext uri="{FF2B5EF4-FFF2-40B4-BE49-F238E27FC236}">
              <a16:creationId xmlns:a16="http://schemas.microsoft.com/office/drawing/2014/main" id="{15AC740F-01A7-4566-8884-213F144FA04B}"/>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3" name="フローチャート: 判断 462">
          <a:extLst>
            <a:ext uri="{FF2B5EF4-FFF2-40B4-BE49-F238E27FC236}">
              <a16:creationId xmlns:a16="http://schemas.microsoft.com/office/drawing/2014/main" id="{2298E075-BCD3-4BF2-983E-396FA26F062E}"/>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4" name="フローチャート: 判断 463">
          <a:extLst>
            <a:ext uri="{FF2B5EF4-FFF2-40B4-BE49-F238E27FC236}">
              <a16:creationId xmlns:a16="http://schemas.microsoft.com/office/drawing/2014/main" id="{118F6F28-F17C-4B71-A878-10CCCA32D012}"/>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5" name="フローチャート: 判断 464">
          <a:extLst>
            <a:ext uri="{FF2B5EF4-FFF2-40B4-BE49-F238E27FC236}">
              <a16:creationId xmlns:a16="http://schemas.microsoft.com/office/drawing/2014/main" id="{F69AF9CE-139D-4CDB-8416-3C7572899614}"/>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F04818A-206E-4FB0-84C6-4FACFA25089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0A82373-7E1C-423A-B779-EA9FAB58162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D220D1E-B7AE-47B1-A24E-F35FE45C7D7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20F8D5C-31C7-46D7-BC1E-C7FA675FD7E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DA00EBD-0638-4897-AF2F-5D7211EF8AF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101600</xdr:rowOff>
    </xdr:from>
    <xdr:to>
      <xdr:col>55</xdr:col>
      <xdr:colOff>50800</xdr:colOff>
      <xdr:row>107</xdr:row>
      <xdr:rowOff>31750</xdr:rowOff>
    </xdr:to>
    <xdr:sp macro="" textlink="">
      <xdr:nvSpPr>
        <xdr:cNvPr id="471" name="楕円 470">
          <a:extLst>
            <a:ext uri="{FF2B5EF4-FFF2-40B4-BE49-F238E27FC236}">
              <a16:creationId xmlns:a16="http://schemas.microsoft.com/office/drawing/2014/main" id="{CFFC7D5B-B078-4695-8533-72D3602D4555}"/>
            </a:ext>
          </a:extLst>
        </xdr:cNvPr>
        <xdr:cNvSpPr/>
      </xdr:nvSpPr>
      <xdr:spPr>
        <a:xfrm>
          <a:off x="104267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80027</xdr:rowOff>
    </xdr:from>
    <xdr:ext cx="469744" cy="259045"/>
    <xdr:sp macro="" textlink="">
      <xdr:nvSpPr>
        <xdr:cNvPr id="472" name="【市民会館】&#10;一人当たり面積該当値テキスト">
          <a:extLst>
            <a:ext uri="{FF2B5EF4-FFF2-40B4-BE49-F238E27FC236}">
              <a16:creationId xmlns:a16="http://schemas.microsoft.com/office/drawing/2014/main" id="{EB4C9F64-A43F-4FD5-9778-56C53F1A6946}"/>
            </a:ext>
          </a:extLst>
        </xdr:cNvPr>
        <xdr:cNvSpPr txBox="1"/>
      </xdr:nvSpPr>
      <xdr:spPr>
        <a:xfrm>
          <a:off x="10515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101600</xdr:rowOff>
    </xdr:from>
    <xdr:to>
      <xdr:col>50</xdr:col>
      <xdr:colOff>165100</xdr:colOff>
      <xdr:row>107</xdr:row>
      <xdr:rowOff>31750</xdr:rowOff>
    </xdr:to>
    <xdr:sp macro="" textlink="">
      <xdr:nvSpPr>
        <xdr:cNvPr id="473" name="楕円 472">
          <a:extLst>
            <a:ext uri="{FF2B5EF4-FFF2-40B4-BE49-F238E27FC236}">
              <a16:creationId xmlns:a16="http://schemas.microsoft.com/office/drawing/2014/main" id="{C1D110A9-05A2-47EE-BFFD-458ADC73C663}"/>
            </a:ext>
          </a:extLst>
        </xdr:cNvPr>
        <xdr:cNvSpPr/>
      </xdr:nvSpPr>
      <xdr:spPr>
        <a:xfrm>
          <a:off x="9588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152400</xdr:rowOff>
    </xdr:from>
    <xdr:to>
      <xdr:col>55</xdr:col>
      <xdr:colOff>0</xdr:colOff>
      <xdr:row>106</xdr:row>
      <xdr:rowOff>152400</xdr:rowOff>
    </xdr:to>
    <xdr:cxnSp macro="">
      <xdr:nvCxnSpPr>
        <xdr:cNvPr id="474" name="直線コネクタ 473">
          <a:extLst>
            <a:ext uri="{FF2B5EF4-FFF2-40B4-BE49-F238E27FC236}">
              <a16:creationId xmlns:a16="http://schemas.microsoft.com/office/drawing/2014/main" id="{20BD0D53-89F6-4E19-B887-DE2D79B19869}"/>
            </a:ext>
          </a:extLst>
        </xdr:cNvPr>
        <xdr:cNvCxnSpPr/>
      </xdr:nvCxnSpPr>
      <xdr:spPr>
        <a:xfrm>
          <a:off x="9639300" y="1832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101600</xdr:rowOff>
    </xdr:from>
    <xdr:to>
      <xdr:col>46</xdr:col>
      <xdr:colOff>38100</xdr:colOff>
      <xdr:row>107</xdr:row>
      <xdr:rowOff>31750</xdr:rowOff>
    </xdr:to>
    <xdr:sp macro="" textlink="">
      <xdr:nvSpPr>
        <xdr:cNvPr id="475" name="楕円 474">
          <a:extLst>
            <a:ext uri="{FF2B5EF4-FFF2-40B4-BE49-F238E27FC236}">
              <a16:creationId xmlns:a16="http://schemas.microsoft.com/office/drawing/2014/main" id="{47FE1FD1-2B78-4442-B527-14AFE3BA1A34}"/>
            </a:ext>
          </a:extLst>
        </xdr:cNvPr>
        <xdr:cNvSpPr/>
      </xdr:nvSpPr>
      <xdr:spPr>
        <a:xfrm>
          <a:off x="8699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152400</xdr:rowOff>
    </xdr:from>
    <xdr:to>
      <xdr:col>50</xdr:col>
      <xdr:colOff>114300</xdr:colOff>
      <xdr:row>106</xdr:row>
      <xdr:rowOff>152400</xdr:rowOff>
    </xdr:to>
    <xdr:cxnSp macro="">
      <xdr:nvCxnSpPr>
        <xdr:cNvPr id="476" name="直線コネクタ 475">
          <a:extLst>
            <a:ext uri="{FF2B5EF4-FFF2-40B4-BE49-F238E27FC236}">
              <a16:creationId xmlns:a16="http://schemas.microsoft.com/office/drawing/2014/main" id="{C793E21E-AB8A-4B07-8E67-A08B161D9805}"/>
            </a:ext>
          </a:extLst>
        </xdr:cNvPr>
        <xdr:cNvCxnSpPr/>
      </xdr:nvCxnSpPr>
      <xdr:spPr>
        <a:xfrm>
          <a:off x="8750300" y="1832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101600</xdr:rowOff>
    </xdr:from>
    <xdr:to>
      <xdr:col>41</xdr:col>
      <xdr:colOff>101600</xdr:colOff>
      <xdr:row>107</xdr:row>
      <xdr:rowOff>31750</xdr:rowOff>
    </xdr:to>
    <xdr:sp macro="" textlink="">
      <xdr:nvSpPr>
        <xdr:cNvPr id="477" name="楕円 476">
          <a:extLst>
            <a:ext uri="{FF2B5EF4-FFF2-40B4-BE49-F238E27FC236}">
              <a16:creationId xmlns:a16="http://schemas.microsoft.com/office/drawing/2014/main" id="{31FFA288-F9F9-4F3D-B6BF-4AE1579186D4}"/>
            </a:ext>
          </a:extLst>
        </xdr:cNvPr>
        <xdr:cNvSpPr/>
      </xdr:nvSpPr>
      <xdr:spPr>
        <a:xfrm>
          <a:off x="7810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152400</xdr:rowOff>
    </xdr:from>
    <xdr:to>
      <xdr:col>45</xdr:col>
      <xdr:colOff>177800</xdr:colOff>
      <xdr:row>106</xdr:row>
      <xdr:rowOff>152400</xdr:rowOff>
    </xdr:to>
    <xdr:cxnSp macro="">
      <xdr:nvCxnSpPr>
        <xdr:cNvPr id="478" name="直線コネクタ 477">
          <a:extLst>
            <a:ext uri="{FF2B5EF4-FFF2-40B4-BE49-F238E27FC236}">
              <a16:creationId xmlns:a16="http://schemas.microsoft.com/office/drawing/2014/main" id="{B43DF65B-EB15-43A6-9543-EC28191FCAD0}"/>
            </a:ext>
          </a:extLst>
        </xdr:cNvPr>
        <xdr:cNvCxnSpPr/>
      </xdr:nvCxnSpPr>
      <xdr:spPr>
        <a:xfrm>
          <a:off x="7861300" y="1832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109220</xdr:rowOff>
    </xdr:from>
    <xdr:to>
      <xdr:col>36</xdr:col>
      <xdr:colOff>165100</xdr:colOff>
      <xdr:row>107</xdr:row>
      <xdr:rowOff>39370</xdr:rowOff>
    </xdr:to>
    <xdr:sp macro="" textlink="">
      <xdr:nvSpPr>
        <xdr:cNvPr id="479" name="楕円 478">
          <a:extLst>
            <a:ext uri="{FF2B5EF4-FFF2-40B4-BE49-F238E27FC236}">
              <a16:creationId xmlns:a16="http://schemas.microsoft.com/office/drawing/2014/main" id="{B5672D57-F23C-4F4D-B4F3-8442A04C3884}"/>
            </a:ext>
          </a:extLst>
        </xdr:cNvPr>
        <xdr:cNvSpPr/>
      </xdr:nvSpPr>
      <xdr:spPr>
        <a:xfrm>
          <a:off x="69215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152400</xdr:rowOff>
    </xdr:from>
    <xdr:to>
      <xdr:col>41</xdr:col>
      <xdr:colOff>50800</xdr:colOff>
      <xdr:row>106</xdr:row>
      <xdr:rowOff>160020</xdr:rowOff>
    </xdr:to>
    <xdr:cxnSp macro="">
      <xdr:nvCxnSpPr>
        <xdr:cNvPr id="480" name="直線コネクタ 479">
          <a:extLst>
            <a:ext uri="{FF2B5EF4-FFF2-40B4-BE49-F238E27FC236}">
              <a16:creationId xmlns:a16="http://schemas.microsoft.com/office/drawing/2014/main" id="{D195AA0B-4325-4A7B-8AAB-722AF94C2CA2}"/>
            </a:ext>
          </a:extLst>
        </xdr:cNvPr>
        <xdr:cNvCxnSpPr/>
      </xdr:nvCxnSpPr>
      <xdr:spPr>
        <a:xfrm flipV="1">
          <a:off x="6972300" y="18326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1" name="n_1aveValue【市民会館】&#10;一人当たり面積">
          <a:extLst>
            <a:ext uri="{FF2B5EF4-FFF2-40B4-BE49-F238E27FC236}">
              <a16:creationId xmlns:a16="http://schemas.microsoft.com/office/drawing/2014/main" id="{DC695912-D630-4CA0-944A-D92A4EF7277A}"/>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2" name="n_2aveValue【市民会館】&#10;一人当たり面積">
          <a:extLst>
            <a:ext uri="{FF2B5EF4-FFF2-40B4-BE49-F238E27FC236}">
              <a16:creationId xmlns:a16="http://schemas.microsoft.com/office/drawing/2014/main" id="{C6E227CE-0527-40D7-BADF-1C7D7F2BF84A}"/>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3" name="n_3aveValue【市民会館】&#10;一人当たり面積">
          <a:extLst>
            <a:ext uri="{FF2B5EF4-FFF2-40B4-BE49-F238E27FC236}">
              <a16:creationId xmlns:a16="http://schemas.microsoft.com/office/drawing/2014/main" id="{590EE3FD-4763-4B8F-9FDE-36DA6016EC84}"/>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4" name="n_4aveValue【市民会館】&#10;一人当たり面積">
          <a:extLst>
            <a:ext uri="{FF2B5EF4-FFF2-40B4-BE49-F238E27FC236}">
              <a16:creationId xmlns:a16="http://schemas.microsoft.com/office/drawing/2014/main" id="{2F7A4612-DA16-4F19-8E6A-70670D2C8BDD}"/>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22877</xdr:rowOff>
    </xdr:from>
    <xdr:ext cx="469744" cy="259045"/>
    <xdr:sp macro="" textlink="">
      <xdr:nvSpPr>
        <xdr:cNvPr id="485" name="n_1mainValue【市民会館】&#10;一人当たり面積">
          <a:extLst>
            <a:ext uri="{FF2B5EF4-FFF2-40B4-BE49-F238E27FC236}">
              <a16:creationId xmlns:a16="http://schemas.microsoft.com/office/drawing/2014/main" id="{12CCAF64-BA94-40E9-8883-CE24DC58C3C7}"/>
            </a:ext>
          </a:extLst>
        </xdr:cNvPr>
        <xdr:cNvSpPr txBox="1"/>
      </xdr:nvSpPr>
      <xdr:spPr>
        <a:xfrm>
          <a:off x="93917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22877</xdr:rowOff>
    </xdr:from>
    <xdr:ext cx="469744" cy="259045"/>
    <xdr:sp macro="" textlink="">
      <xdr:nvSpPr>
        <xdr:cNvPr id="486" name="n_2mainValue【市民会館】&#10;一人当たり面積">
          <a:extLst>
            <a:ext uri="{FF2B5EF4-FFF2-40B4-BE49-F238E27FC236}">
              <a16:creationId xmlns:a16="http://schemas.microsoft.com/office/drawing/2014/main" id="{DDD09F34-931B-4F3C-A4B7-0CB52D0B2FB7}"/>
            </a:ext>
          </a:extLst>
        </xdr:cNvPr>
        <xdr:cNvSpPr txBox="1"/>
      </xdr:nvSpPr>
      <xdr:spPr>
        <a:xfrm>
          <a:off x="8515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22877</xdr:rowOff>
    </xdr:from>
    <xdr:ext cx="469744" cy="259045"/>
    <xdr:sp macro="" textlink="">
      <xdr:nvSpPr>
        <xdr:cNvPr id="487" name="n_3mainValue【市民会館】&#10;一人当たり面積">
          <a:extLst>
            <a:ext uri="{FF2B5EF4-FFF2-40B4-BE49-F238E27FC236}">
              <a16:creationId xmlns:a16="http://schemas.microsoft.com/office/drawing/2014/main" id="{6BBA3F42-BC19-49D8-B76E-55DF94CC29BB}"/>
            </a:ext>
          </a:extLst>
        </xdr:cNvPr>
        <xdr:cNvSpPr txBox="1"/>
      </xdr:nvSpPr>
      <xdr:spPr>
        <a:xfrm>
          <a:off x="7626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30497</xdr:rowOff>
    </xdr:from>
    <xdr:ext cx="469744" cy="259045"/>
    <xdr:sp macro="" textlink="">
      <xdr:nvSpPr>
        <xdr:cNvPr id="488" name="n_4mainValue【市民会館】&#10;一人当たり面積">
          <a:extLst>
            <a:ext uri="{FF2B5EF4-FFF2-40B4-BE49-F238E27FC236}">
              <a16:creationId xmlns:a16="http://schemas.microsoft.com/office/drawing/2014/main" id="{835C7526-6775-4DDF-823F-0F30573343C4}"/>
            </a:ext>
          </a:extLst>
        </xdr:cNvPr>
        <xdr:cNvSpPr txBox="1"/>
      </xdr:nvSpPr>
      <xdr:spPr>
        <a:xfrm>
          <a:off x="6737427" y="1837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B4D08E65-A5FC-4BAD-A852-22E56259997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B78E6933-966C-463D-B693-4094C22A314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EF4F46A8-D61C-4513-9492-B9FD6192F71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1FE25A1C-29A9-4B97-B556-A23985F43DB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B4926600-3EFB-42B2-AF6D-07261A10770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9304E44-8DC4-490C-955D-705EBCE4FE6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9EFF35A5-4F5A-453B-83C6-5ACBD0A9173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1A2A6C9D-B24E-4EE4-AB3E-2E93B59A58A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894AD7DD-0823-4F04-9C72-BA4F0599455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8B9DC35A-2278-4318-9DF5-F615EE17331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8866C6A6-0BA7-4FDA-9B80-9B76F5B2B07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3A93B189-2DC8-4D45-837D-7064B4E645E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62C3AB12-36B8-4B65-955F-D0D102199C7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5D85B2F1-2224-480D-8EC1-DCBF79F7326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1FD87455-BE8B-45E3-BC82-F59D0E4D3FB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88E2D788-AC9B-4588-9032-FD475311BE3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141F8FBD-3258-409C-8BF4-19515D59B5F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4C10B6C5-167D-49AC-9E14-84E7D049918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E3E24467-246B-4A93-97E8-BD4A67086BE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A8E2D356-DABB-4848-9AFF-346FEE5C1DD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2C6B0A0B-740B-4900-94AC-7AA05B3E099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E1705023-566C-48D3-857F-425501A7BD8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7EAD6DA4-D21D-4250-AA56-1965F651FEC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297B7282-5B6C-48E7-B69F-658EEDB03EF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3" name="直線コネクタ 512">
          <a:extLst>
            <a:ext uri="{FF2B5EF4-FFF2-40B4-BE49-F238E27FC236}">
              <a16:creationId xmlns:a16="http://schemas.microsoft.com/office/drawing/2014/main" id="{A3737C04-862A-498E-A5F1-111A8435F647}"/>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4" name="【一般廃棄物処理施設】&#10;有形固定資産減価償却率最小値テキスト">
          <a:extLst>
            <a:ext uri="{FF2B5EF4-FFF2-40B4-BE49-F238E27FC236}">
              <a16:creationId xmlns:a16="http://schemas.microsoft.com/office/drawing/2014/main" id="{AD5B6F7D-FE5A-4E6B-BDDE-0F4E55CD1A0F}"/>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5" name="直線コネクタ 514">
          <a:extLst>
            <a:ext uri="{FF2B5EF4-FFF2-40B4-BE49-F238E27FC236}">
              <a16:creationId xmlns:a16="http://schemas.microsoft.com/office/drawing/2014/main" id="{6CE3E895-D3C7-492B-B64E-0AAB978C164F}"/>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9AB35A30-899A-4F05-9517-AE273DB5D5C8}"/>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7" name="直線コネクタ 516">
          <a:extLst>
            <a:ext uri="{FF2B5EF4-FFF2-40B4-BE49-F238E27FC236}">
              <a16:creationId xmlns:a16="http://schemas.microsoft.com/office/drawing/2014/main" id="{08507484-F918-45C0-BE23-668E98695A05}"/>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28128802-33D4-4648-84DD-5E9818E61A7A}"/>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19" name="フローチャート: 判断 518">
          <a:extLst>
            <a:ext uri="{FF2B5EF4-FFF2-40B4-BE49-F238E27FC236}">
              <a16:creationId xmlns:a16="http://schemas.microsoft.com/office/drawing/2014/main" id="{FCE97863-6454-4D40-B13E-771C2C66D75B}"/>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0" name="フローチャート: 判断 519">
          <a:extLst>
            <a:ext uri="{FF2B5EF4-FFF2-40B4-BE49-F238E27FC236}">
              <a16:creationId xmlns:a16="http://schemas.microsoft.com/office/drawing/2014/main" id="{84EBEF71-9A99-4B19-BA52-980380E18D64}"/>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1" name="フローチャート: 判断 520">
          <a:extLst>
            <a:ext uri="{FF2B5EF4-FFF2-40B4-BE49-F238E27FC236}">
              <a16:creationId xmlns:a16="http://schemas.microsoft.com/office/drawing/2014/main" id="{6068605A-8807-4C35-AE12-AACF15A923C0}"/>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2" name="フローチャート: 判断 521">
          <a:extLst>
            <a:ext uri="{FF2B5EF4-FFF2-40B4-BE49-F238E27FC236}">
              <a16:creationId xmlns:a16="http://schemas.microsoft.com/office/drawing/2014/main" id="{D0293E57-B7C2-46DC-A6CF-6B73472CAF26}"/>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3" name="フローチャート: 判断 522">
          <a:extLst>
            <a:ext uri="{FF2B5EF4-FFF2-40B4-BE49-F238E27FC236}">
              <a16:creationId xmlns:a16="http://schemas.microsoft.com/office/drawing/2014/main" id="{8B07CAE5-4D3C-4F0D-A8C0-BE7CBFB94C1D}"/>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E8F23319-6A7A-46D9-ADA4-B429786C19C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53526A2-0606-427C-80CB-F0FEACEA261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EE31B16-6C00-4C2E-90FA-C9859894DCB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1E5530D-5E31-4C9A-9B09-191B7151251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B5DBD33-512E-44E6-9330-B0897304F88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23495</xdr:rowOff>
    </xdr:from>
    <xdr:to>
      <xdr:col>85</xdr:col>
      <xdr:colOff>177800</xdr:colOff>
      <xdr:row>36</xdr:row>
      <xdr:rowOff>125095</xdr:rowOff>
    </xdr:to>
    <xdr:sp macro="" textlink="">
      <xdr:nvSpPr>
        <xdr:cNvPr id="529" name="楕円 528">
          <a:extLst>
            <a:ext uri="{FF2B5EF4-FFF2-40B4-BE49-F238E27FC236}">
              <a16:creationId xmlns:a16="http://schemas.microsoft.com/office/drawing/2014/main" id="{488A6367-46A0-444C-86B4-1254501DC19A}"/>
            </a:ext>
          </a:extLst>
        </xdr:cNvPr>
        <xdr:cNvSpPr/>
      </xdr:nvSpPr>
      <xdr:spPr>
        <a:xfrm>
          <a:off x="162687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46372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C3FB7298-FA8C-4B08-8321-B82A9FDD129D}"/>
            </a:ext>
          </a:extLst>
        </xdr:cNvPr>
        <xdr:cNvSpPr txBox="1"/>
      </xdr:nvSpPr>
      <xdr:spPr>
        <a:xfrm>
          <a:off x="16357600"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107315</xdr:rowOff>
    </xdr:from>
    <xdr:to>
      <xdr:col>81</xdr:col>
      <xdr:colOff>101600</xdr:colOff>
      <xdr:row>36</xdr:row>
      <xdr:rowOff>37465</xdr:rowOff>
    </xdr:to>
    <xdr:sp macro="" textlink="">
      <xdr:nvSpPr>
        <xdr:cNvPr id="531" name="楕円 530">
          <a:extLst>
            <a:ext uri="{FF2B5EF4-FFF2-40B4-BE49-F238E27FC236}">
              <a16:creationId xmlns:a16="http://schemas.microsoft.com/office/drawing/2014/main" id="{20EF9BDA-77B8-4342-8808-31E3D78F3A43}"/>
            </a:ext>
          </a:extLst>
        </xdr:cNvPr>
        <xdr:cNvSpPr/>
      </xdr:nvSpPr>
      <xdr:spPr>
        <a:xfrm>
          <a:off x="15430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158115</xdr:rowOff>
    </xdr:from>
    <xdr:to>
      <xdr:col>85</xdr:col>
      <xdr:colOff>127000</xdr:colOff>
      <xdr:row>36</xdr:row>
      <xdr:rowOff>74295</xdr:rowOff>
    </xdr:to>
    <xdr:cxnSp macro="">
      <xdr:nvCxnSpPr>
        <xdr:cNvPr id="532" name="直線コネクタ 531">
          <a:extLst>
            <a:ext uri="{FF2B5EF4-FFF2-40B4-BE49-F238E27FC236}">
              <a16:creationId xmlns:a16="http://schemas.microsoft.com/office/drawing/2014/main" id="{784C2531-54CF-4DCD-9F64-AFA735B484AE}"/>
            </a:ext>
          </a:extLst>
        </xdr:cNvPr>
        <xdr:cNvCxnSpPr/>
      </xdr:nvCxnSpPr>
      <xdr:spPr>
        <a:xfrm>
          <a:off x="15481300" y="615886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17780</xdr:rowOff>
    </xdr:from>
    <xdr:to>
      <xdr:col>76</xdr:col>
      <xdr:colOff>165100</xdr:colOff>
      <xdr:row>35</xdr:row>
      <xdr:rowOff>119380</xdr:rowOff>
    </xdr:to>
    <xdr:sp macro="" textlink="">
      <xdr:nvSpPr>
        <xdr:cNvPr id="533" name="楕円 532">
          <a:extLst>
            <a:ext uri="{FF2B5EF4-FFF2-40B4-BE49-F238E27FC236}">
              <a16:creationId xmlns:a16="http://schemas.microsoft.com/office/drawing/2014/main" id="{77063E5F-E38F-44EA-ABB0-67E0C7CB83CB}"/>
            </a:ext>
          </a:extLst>
        </xdr:cNvPr>
        <xdr:cNvSpPr/>
      </xdr:nvSpPr>
      <xdr:spPr>
        <a:xfrm>
          <a:off x="14541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68580</xdr:rowOff>
    </xdr:from>
    <xdr:to>
      <xdr:col>81</xdr:col>
      <xdr:colOff>50800</xdr:colOff>
      <xdr:row>35</xdr:row>
      <xdr:rowOff>158115</xdr:rowOff>
    </xdr:to>
    <xdr:cxnSp macro="">
      <xdr:nvCxnSpPr>
        <xdr:cNvPr id="534" name="直線コネクタ 533">
          <a:extLst>
            <a:ext uri="{FF2B5EF4-FFF2-40B4-BE49-F238E27FC236}">
              <a16:creationId xmlns:a16="http://schemas.microsoft.com/office/drawing/2014/main" id="{A212F832-1002-46F5-8F75-5B4B3D92BCB1}"/>
            </a:ext>
          </a:extLst>
        </xdr:cNvPr>
        <xdr:cNvCxnSpPr/>
      </xdr:nvCxnSpPr>
      <xdr:spPr>
        <a:xfrm>
          <a:off x="14592300" y="606933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107315</xdr:rowOff>
    </xdr:from>
    <xdr:to>
      <xdr:col>72</xdr:col>
      <xdr:colOff>38100</xdr:colOff>
      <xdr:row>35</xdr:row>
      <xdr:rowOff>37465</xdr:rowOff>
    </xdr:to>
    <xdr:sp macro="" textlink="">
      <xdr:nvSpPr>
        <xdr:cNvPr id="535" name="楕円 534">
          <a:extLst>
            <a:ext uri="{FF2B5EF4-FFF2-40B4-BE49-F238E27FC236}">
              <a16:creationId xmlns:a16="http://schemas.microsoft.com/office/drawing/2014/main" id="{42F1B2BF-B6DD-467B-85A7-9E5F83084743}"/>
            </a:ext>
          </a:extLst>
        </xdr:cNvPr>
        <xdr:cNvSpPr/>
      </xdr:nvSpPr>
      <xdr:spPr>
        <a:xfrm>
          <a:off x="13652500"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158115</xdr:rowOff>
    </xdr:from>
    <xdr:to>
      <xdr:col>76</xdr:col>
      <xdr:colOff>114300</xdr:colOff>
      <xdr:row>35</xdr:row>
      <xdr:rowOff>68580</xdr:rowOff>
    </xdr:to>
    <xdr:cxnSp macro="">
      <xdr:nvCxnSpPr>
        <xdr:cNvPr id="536" name="直線コネクタ 535">
          <a:extLst>
            <a:ext uri="{FF2B5EF4-FFF2-40B4-BE49-F238E27FC236}">
              <a16:creationId xmlns:a16="http://schemas.microsoft.com/office/drawing/2014/main" id="{D0942502-A34D-4CF8-98D1-BA0EE79D39E0}"/>
            </a:ext>
          </a:extLst>
        </xdr:cNvPr>
        <xdr:cNvCxnSpPr/>
      </xdr:nvCxnSpPr>
      <xdr:spPr>
        <a:xfrm>
          <a:off x="13703300" y="598741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15875</xdr:rowOff>
    </xdr:from>
    <xdr:to>
      <xdr:col>67</xdr:col>
      <xdr:colOff>101600</xdr:colOff>
      <xdr:row>34</xdr:row>
      <xdr:rowOff>117475</xdr:rowOff>
    </xdr:to>
    <xdr:sp macro="" textlink="">
      <xdr:nvSpPr>
        <xdr:cNvPr id="537" name="楕円 536">
          <a:extLst>
            <a:ext uri="{FF2B5EF4-FFF2-40B4-BE49-F238E27FC236}">
              <a16:creationId xmlns:a16="http://schemas.microsoft.com/office/drawing/2014/main" id="{F3DE1904-03A5-4482-92D7-2C9AC11EF061}"/>
            </a:ext>
          </a:extLst>
        </xdr:cNvPr>
        <xdr:cNvSpPr/>
      </xdr:nvSpPr>
      <xdr:spPr>
        <a:xfrm>
          <a:off x="12763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66675</xdr:rowOff>
    </xdr:from>
    <xdr:to>
      <xdr:col>71</xdr:col>
      <xdr:colOff>177800</xdr:colOff>
      <xdr:row>34</xdr:row>
      <xdr:rowOff>158115</xdr:rowOff>
    </xdr:to>
    <xdr:cxnSp macro="">
      <xdr:nvCxnSpPr>
        <xdr:cNvPr id="538" name="直線コネクタ 537">
          <a:extLst>
            <a:ext uri="{FF2B5EF4-FFF2-40B4-BE49-F238E27FC236}">
              <a16:creationId xmlns:a16="http://schemas.microsoft.com/office/drawing/2014/main" id="{8BFAFC8F-7E92-499E-84D2-43B3ADEDAF09}"/>
            </a:ext>
          </a:extLst>
        </xdr:cNvPr>
        <xdr:cNvCxnSpPr/>
      </xdr:nvCxnSpPr>
      <xdr:spPr>
        <a:xfrm>
          <a:off x="12814300" y="589597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421CE2C1-6813-49D7-B062-35BC9F022AFE}"/>
            </a:ext>
          </a:extLst>
        </xdr:cNvPr>
        <xdr:cNvSpPr txBox="1"/>
      </xdr:nvSpPr>
      <xdr:spPr>
        <a:xfrm>
          <a:off x="152660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74437778-E4F4-4FFA-AC0A-07643B72C6D0}"/>
            </a:ext>
          </a:extLst>
        </xdr:cNvPr>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589B910D-2516-4E9F-9E80-59B777D59370}"/>
            </a:ext>
          </a:extLst>
        </xdr:cNvPr>
        <xdr:cNvSpPr txBox="1"/>
      </xdr:nvSpPr>
      <xdr:spPr>
        <a:xfrm>
          <a:off x="1350074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18465003-764A-4A39-A39D-EFC3D9E07167}"/>
            </a:ext>
          </a:extLst>
        </xdr:cNvPr>
        <xdr:cNvSpPr txBox="1"/>
      </xdr:nvSpPr>
      <xdr:spPr>
        <a:xfrm>
          <a:off x="12611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53992</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E54204F4-20EC-4384-9384-93A4BC685BF3}"/>
            </a:ext>
          </a:extLst>
        </xdr:cNvPr>
        <xdr:cNvSpPr txBox="1"/>
      </xdr:nvSpPr>
      <xdr:spPr>
        <a:xfrm>
          <a:off x="152660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135907</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0BB84459-9E9A-43C6-9282-3BA240889798}"/>
            </a:ext>
          </a:extLst>
        </xdr:cNvPr>
        <xdr:cNvSpPr txBox="1"/>
      </xdr:nvSpPr>
      <xdr:spPr>
        <a:xfrm>
          <a:off x="14389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53992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4374B977-0B64-4B32-B6EE-78AB223511FA}"/>
            </a:ext>
          </a:extLst>
        </xdr:cNvPr>
        <xdr:cNvSpPr txBox="1"/>
      </xdr:nvSpPr>
      <xdr:spPr>
        <a:xfrm>
          <a:off x="13500744" y="571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134002</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60563EF6-D4E3-4506-8F35-7D1E6AD8EA94}"/>
            </a:ext>
          </a:extLst>
        </xdr:cNvPr>
        <xdr:cNvSpPr txBox="1"/>
      </xdr:nvSpPr>
      <xdr:spPr>
        <a:xfrm>
          <a:off x="126117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78A5719C-D681-4A84-91F8-076076C5064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A6493C8D-6608-47AC-89C1-F3F703F0786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13654818-8E41-4DB2-AC1F-03ADE282EB3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11E89DBE-1154-4279-B169-9A5E6A9DB5F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A2AA1EEE-2DA4-4067-949B-CA3B4F92F2F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85388627-4B9D-421E-A8A9-D749D24483B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D0277A9A-95AF-462F-8D44-07CE1ADF27B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E42532C1-2F58-4284-BA16-E963725D5E1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A55907CF-8D24-48F9-9D2A-0DB32BC445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09A13E0A-06CE-4D93-BE9D-041A8CA3EC6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7" name="直線コネクタ 556">
          <a:extLst>
            <a:ext uri="{FF2B5EF4-FFF2-40B4-BE49-F238E27FC236}">
              <a16:creationId xmlns:a16="http://schemas.microsoft.com/office/drawing/2014/main" id="{FB3ED17E-6CCA-407B-A642-F6AF34AC06AC}"/>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58" name="テキスト ボックス 557">
          <a:extLst>
            <a:ext uri="{FF2B5EF4-FFF2-40B4-BE49-F238E27FC236}">
              <a16:creationId xmlns:a16="http://schemas.microsoft.com/office/drawing/2014/main" id="{D4886D42-13F9-4C5A-BC5A-E351EB2230D8}"/>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59" name="直線コネクタ 558">
          <a:extLst>
            <a:ext uri="{FF2B5EF4-FFF2-40B4-BE49-F238E27FC236}">
              <a16:creationId xmlns:a16="http://schemas.microsoft.com/office/drawing/2014/main" id="{DFE8F886-C87B-4338-9988-6D3A8DCE1F7D}"/>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0" name="テキスト ボックス 559">
          <a:extLst>
            <a:ext uri="{FF2B5EF4-FFF2-40B4-BE49-F238E27FC236}">
              <a16:creationId xmlns:a16="http://schemas.microsoft.com/office/drawing/2014/main" id="{6BB1C797-BE8B-4338-B3F4-D5FE9CC4DAB5}"/>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1" name="直線コネクタ 560">
          <a:extLst>
            <a:ext uri="{FF2B5EF4-FFF2-40B4-BE49-F238E27FC236}">
              <a16:creationId xmlns:a16="http://schemas.microsoft.com/office/drawing/2014/main" id="{C0993623-8C2E-4251-B6D6-225413CBF3F9}"/>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2" name="テキスト ボックス 561">
          <a:extLst>
            <a:ext uri="{FF2B5EF4-FFF2-40B4-BE49-F238E27FC236}">
              <a16:creationId xmlns:a16="http://schemas.microsoft.com/office/drawing/2014/main" id="{985AE236-9077-48DB-8F88-FF5AD287BEE5}"/>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3CD7DCA3-0741-4A8F-B3F6-84093BEC57D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4" name="テキスト ボックス 563">
          <a:extLst>
            <a:ext uri="{FF2B5EF4-FFF2-40B4-BE49-F238E27FC236}">
              <a16:creationId xmlns:a16="http://schemas.microsoft.com/office/drawing/2014/main" id="{7F52C3BE-6484-40C1-9A69-1CBC78F94A63}"/>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5" name="直線コネクタ 564">
          <a:extLst>
            <a:ext uri="{FF2B5EF4-FFF2-40B4-BE49-F238E27FC236}">
              <a16:creationId xmlns:a16="http://schemas.microsoft.com/office/drawing/2014/main" id="{86D1E6BB-45B1-4CD9-9A19-2C7417E767FD}"/>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6" name="テキスト ボックス 565">
          <a:extLst>
            <a:ext uri="{FF2B5EF4-FFF2-40B4-BE49-F238E27FC236}">
              <a16:creationId xmlns:a16="http://schemas.microsoft.com/office/drawing/2014/main" id="{E8F4F840-4B90-480B-AFF0-2A1078C61009}"/>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7" name="直線コネクタ 566">
          <a:extLst>
            <a:ext uri="{FF2B5EF4-FFF2-40B4-BE49-F238E27FC236}">
              <a16:creationId xmlns:a16="http://schemas.microsoft.com/office/drawing/2014/main" id="{CBE91998-5B80-41C5-9D10-B7CA9871698F}"/>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68" name="テキスト ボックス 567">
          <a:extLst>
            <a:ext uri="{FF2B5EF4-FFF2-40B4-BE49-F238E27FC236}">
              <a16:creationId xmlns:a16="http://schemas.microsoft.com/office/drawing/2014/main" id="{C0B231B7-9921-40F2-88B2-BAEA456844AD}"/>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69" name="直線コネクタ 568">
          <a:extLst>
            <a:ext uri="{FF2B5EF4-FFF2-40B4-BE49-F238E27FC236}">
              <a16:creationId xmlns:a16="http://schemas.microsoft.com/office/drawing/2014/main" id="{C537ED5D-EEF4-46F5-93F6-D2BE3C654586}"/>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0" name="テキスト ボックス 569">
          <a:extLst>
            <a:ext uri="{FF2B5EF4-FFF2-40B4-BE49-F238E27FC236}">
              <a16:creationId xmlns:a16="http://schemas.microsoft.com/office/drawing/2014/main" id="{69791485-4FF1-4F19-8D0C-ED392982AC41}"/>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F3193C5E-841E-4E1D-8936-0F85BD0D7D3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8285C86F-7AAC-40E1-9A23-2FB67AC172F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EA939101-F312-41B0-B210-58187BBA4D3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4" name="直線コネクタ 573">
          <a:extLst>
            <a:ext uri="{FF2B5EF4-FFF2-40B4-BE49-F238E27FC236}">
              <a16:creationId xmlns:a16="http://schemas.microsoft.com/office/drawing/2014/main" id="{66257393-7D66-42C4-A6E9-3CE7A32C502A}"/>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5" name="【一般廃棄物処理施設】&#10;一人当たり有形固定資産（償却資産）額最小値テキスト">
          <a:extLst>
            <a:ext uri="{FF2B5EF4-FFF2-40B4-BE49-F238E27FC236}">
              <a16:creationId xmlns:a16="http://schemas.microsoft.com/office/drawing/2014/main" id="{40606B5F-9D55-4153-BB5B-FFBDBB194E75}"/>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6" name="直線コネクタ 575">
          <a:extLst>
            <a:ext uri="{FF2B5EF4-FFF2-40B4-BE49-F238E27FC236}">
              <a16:creationId xmlns:a16="http://schemas.microsoft.com/office/drawing/2014/main" id="{CA54889F-0541-4316-B650-DD11887E8E39}"/>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9CE45B27-7517-4A70-9462-B5C6C4A43945}"/>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78" name="直線コネクタ 577">
          <a:extLst>
            <a:ext uri="{FF2B5EF4-FFF2-40B4-BE49-F238E27FC236}">
              <a16:creationId xmlns:a16="http://schemas.microsoft.com/office/drawing/2014/main" id="{577C3D09-4A1A-40E6-BAE5-1801092C02A0}"/>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D7E85F2A-9F4D-44C0-AA5E-C2F80C821118}"/>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0" name="フローチャート: 判断 579">
          <a:extLst>
            <a:ext uri="{FF2B5EF4-FFF2-40B4-BE49-F238E27FC236}">
              <a16:creationId xmlns:a16="http://schemas.microsoft.com/office/drawing/2014/main" id="{DAABEF6D-D7F9-4C60-B1EE-6D81E4B6D004}"/>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1" name="フローチャート: 判断 580">
          <a:extLst>
            <a:ext uri="{FF2B5EF4-FFF2-40B4-BE49-F238E27FC236}">
              <a16:creationId xmlns:a16="http://schemas.microsoft.com/office/drawing/2014/main" id="{AC2C8C6A-5923-44B9-BC89-61238E4D3F31}"/>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2" name="フローチャート: 判断 581">
          <a:extLst>
            <a:ext uri="{FF2B5EF4-FFF2-40B4-BE49-F238E27FC236}">
              <a16:creationId xmlns:a16="http://schemas.microsoft.com/office/drawing/2014/main" id="{721BEE79-2611-4845-A283-C28CF4C74E75}"/>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3" name="フローチャート: 判断 582">
          <a:extLst>
            <a:ext uri="{FF2B5EF4-FFF2-40B4-BE49-F238E27FC236}">
              <a16:creationId xmlns:a16="http://schemas.microsoft.com/office/drawing/2014/main" id="{35119B5C-CC49-4E6D-A8DB-A3E8A487D5B0}"/>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4" name="フローチャート: 判断 583">
          <a:extLst>
            <a:ext uri="{FF2B5EF4-FFF2-40B4-BE49-F238E27FC236}">
              <a16:creationId xmlns:a16="http://schemas.microsoft.com/office/drawing/2014/main" id="{A92F22A8-3355-4C15-A3D6-3D0F88A57D58}"/>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7AE3AF5-D2DB-46EC-BDDD-1DBF499DB1C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88AD2D1-4E28-413D-B40D-F74143BF097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7CE0E0F-69C1-436D-8ED2-FE1AEF1A752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25C1FD3-468D-44F2-A00F-14242DAB653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878A210-8C32-4279-8E0D-85DAA8D0F6B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38059</xdr:rowOff>
    </xdr:from>
    <xdr:to>
      <xdr:col>116</xdr:col>
      <xdr:colOff>114300</xdr:colOff>
      <xdr:row>40</xdr:row>
      <xdr:rowOff>139659</xdr:rowOff>
    </xdr:to>
    <xdr:sp macro="" textlink="">
      <xdr:nvSpPr>
        <xdr:cNvPr id="590" name="楕円 589">
          <a:extLst>
            <a:ext uri="{FF2B5EF4-FFF2-40B4-BE49-F238E27FC236}">
              <a16:creationId xmlns:a16="http://schemas.microsoft.com/office/drawing/2014/main" id="{D4A3BC73-B2D3-4B07-B2F3-6343373F574C}"/>
            </a:ext>
          </a:extLst>
        </xdr:cNvPr>
        <xdr:cNvSpPr/>
      </xdr:nvSpPr>
      <xdr:spPr>
        <a:xfrm>
          <a:off x="22110700" y="689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16486</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50BFD395-074E-48AC-AD59-997C50F4430B}"/>
            </a:ext>
          </a:extLst>
        </xdr:cNvPr>
        <xdr:cNvSpPr txBox="1"/>
      </xdr:nvSpPr>
      <xdr:spPr>
        <a:xfrm>
          <a:off x="22199600" y="687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44659</xdr:rowOff>
    </xdr:from>
    <xdr:to>
      <xdr:col>112</xdr:col>
      <xdr:colOff>38100</xdr:colOff>
      <xdr:row>40</xdr:row>
      <xdr:rowOff>146259</xdr:rowOff>
    </xdr:to>
    <xdr:sp macro="" textlink="">
      <xdr:nvSpPr>
        <xdr:cNvPr id="592" name="楕円 591">
          <a:extLst>
            <a:ext uri="{FF2B5EF4-FFF2-40B4-BE49-F238E27FC236}">
              <a16:creationId xmlns:a16="http://schemas.microsoft.com/office/drawing/2014/main" id="{8B8916C6-5C83-4FBD-9CDD-6F773ECBF0EB}"/>
            </a:ext>
          </a:extLst>
        </xdr:cNvPr>
        <xdr:cNvSpPr/>
      </xdr:nvSpPr>
      <xdr:spPr>
        <a:xfrm>
          <a:off x="21272500" y="690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88859</xdr:rowOff>
    </xdr:from>
    <xdr:to>
      <xdr:col>116</xdr:col>
      <xdr:colOff>63500</xdr:colOff>
      <xdr:row>40</xdr:row>
      <xdr:rowOff>95459</xdr:rowOff>
    </xdr:to>
    <xdr:cxnSp macro="">
      <xdr:nvCxnSpPr>
        <xdr:cNvPr id="593" name="直線コネクタ 592">
          <a:extLst>
            <a:ext uri="{FF2B5EF4-FFF2-40B4-BE49-F238E27FC236}">
              <a16:creationId xmlns:a16="http://schemas.microsoft.com/office/drawing/2014/main" id="{AA75C401-7A36-44CF-81C0-A632527B7770}"/>
            </a:ext>
          </a:extLst>
        </xdr:cNvPr>
        <xdr:cNvCxnSpPr/>
      </xdr:nvCxnSpPr>
      <xdr:spPr>
        <a:xfrm flipV="1">
          <a:off x="21323300" y="6946859"/>
          <a:ext cx="838200" cy="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51527</xdr:rowOff>
    </xdr:from>
    <xdr:to>
      <xdr:col>107</xdr:col>
      <xdr:colOff>101600</xdr:colOff>
      <xdr:row>40</xdr:row>
      <xdr:rowOff>153127</xdr:rowOff>
    </xdr:to>
    <xdr:sp macro="" textlink="">
      <xdr:nvSpPr>
        <xdr:cNvPr id="594" name="楕円 593">
          <a:extLst>
            <a:ext uri="{FF2B5EF4-FFF2-40B4-BE49-F238E27FC236}">
              <a16:creationId xmlns:a16="http://schemas.microsoft.com/office/drawing/2014/main" id="{BF68F1F2-8EA9-4483-9E39-AF90585376C8}"/>
            </a:ext>
          </a:extLst>
        </xdr:cNvPr>
        <xdr:cNvSpPr/>
      </xdr:nvSpPr>
      <xdr:spPr>
        <a:xfrm>
          <a:off x="20383500" y="690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95459</xdr:rowOff>
    </xdr:from>
    <xdr:to>
      <xdr:col>111</xdr:col>
      <xdr:colOff>177800</xdr:colOff>
      <xdr:row>40</xdr:row>
      <xdr:rowOff>102327</xdr:rowOff>
    </xdr:to>
    <xdr:cxnSp macro="">
      <xdr:nvCxnSpPr>
        <xdr:cNvPr id="595" name="直線コネクタ 594">
          <a:extLst>
            <a:ext uri="{FF2B5EF4-FFF2-40B4-BE49-F238E27FC236}">
              <a16:creationId xmlns:a16="http://schemas.microsoft.com/office/drawing/2014/main" id="{FF0F375E-7165-417E-879C-BEB7B5AFD69B}"/>
            </a:ext>
          </a:extLst>
        </xdr:cNvPr>
        <xdr:cNvCxnSpPr/>
      </xdr:nvCxnSpPr>
      <xdr:spPr>
        <a:xfrm flipV="1">
          <a:off x="20434300" y="6953459"/>
          <a:ext cx="889000" cy="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62195</xdr:rowOff>
    </xdr:from>
    <xdr:to>
      <xdr:col>102</xdr:col>
      <xdr:colOff>165100</xdr:colOff>
      <xdr:row>40</xdr:row>
      <xdr:rowOff>163795</xdr:rowOff>
    </xdr:to>
    <xdr:sp macro="" textlink="">
      <xdr:nvSpPr>
        <xdr:cNvPr id="596" name="楕円 595">
          <a:extLst>
            <a:ext uri="{FF2B5EF4-FFF2-40B4-BE49-F238E27FC236}">
              <a16:creationId xmlns:a16="http://schemas.microsoft.com/office/drawing/2014/main" id="{7D7A3823-309A-4515-A7F7-E97B8788FDFF}"/>
            </a:ext>
          </a:extLst>
        </xdr:cNvPr>
        <xdr:cNvSpPr/>
      </xdr:nvSpPr>
      <xdr:spPr>
        <a:xfrm>
          <a:off x="19494500" y="692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102327</xdr:rowOff>
    </xdr:from>
    <xdr:to>
      <xdr:col>107</xdr:col>
      <xdr:colOff>50800</xdr:colOff>
      <xdr:row>40</xdr:row>
      <xdr:rowOff>112995</xdr:rowOff>
    </xdr:to>
    <xdr:cxnSp macro="">
      <xdr:nvCxnSpPr>
        <xdr:cNvPr id="597" name="直線コネクタ 596">
          <a:extLst>
            <a:ext uri="{FF2B5EF4-FFF2-40B4-BE49-F238E27FC236}">
              <a16:creationId xmlns:a16="http://schemas.microsoft.com/office/drawing/2014/main" id="{9074505A-ABA3-4901-A37F-3E8F545584B4}"/>
            </a:ext>
          </a:extLst>
        </xdr:cNvPr>
        <xdr:cNvCxnSpPr/>
      </xdr:nvCxnSpPr>
      <xdr:spPr>
        <a:xfrm flipV="1">
          <a:off x="19545300" y="6960327"/>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67748</xdr:rowOff>
    </xdr:from>
    <xdr:to>
      <xdr:col>98</xdr:col>
      <xdr:colOff>38100</xdr:colOff>
      <xdr:row>40</xdr:row>
      <xdr:rowOff>169348</xdr:rowOff>
    </xdr:to>
    <xdr:sp macro="" textlink="">
      <xdr:nvSpPr>
        <xdr:cNvPr id="598" name="楕円 597">
          <a:extLst>
            <a:ext uri="{FF2B5EF4-FFF2-40B4-BE49-F238E27FC236}">
              <a16:creationId xmlns:a16="http://schemas.microsoft.com/office/drawing/2014/main" id="{39202231-52FC-435E-8368-571C981BB874}"/>
            </a:ext>
          </a:extLst>
        </xdr:cNvPr>
        <xdr:cNvSpPr/>
      </xdr:nvSpPr>
      <xdr:spPr>
        <a:xfrm>
          <a:off x="18605500" y="692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112995</xdr:rowOff>
    </xdr:from>
    <xdr:to>
      <xdr:col>102</xdr:col>
      <xdr:colOff>114300</xdr:colOff>
      <xdr:row>40</xdr:row>
      <xdr:rowOff>118548</xdr:rowOff>
    </xdr:to>
    <xdr:cxnSp macro="">
      <xdr:nvCxnSpPr>
        <xdr:cNvPr id="599" name="直線コネクタ 598">
          <a:extLst>
            <a:ext uri="{FF2B5EF4-FFF2-40B4-BE49-F238E27FC236}">
              <a16:creationId xmlns:a16="http://schemas.microsoft.com/office/drawing/2014/main" id="{68502E32-7166-4039-A795-E6D221C3A001}"/>
            </a:ext>
          </a:extLst>
        </xdr:cNvPr>
        <xdr:cNvCxnSpPr/>
      </xdr:nvCxnSpPr>
      <xdr:spPr>
        <a:xfrm flipV="1">
          <a:off x="18656300" y="6970995"/>
          <a:ext cx="8890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A4A39FE2-07D6-420C-8287-4139C6AD9A35}"/>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72BD1DE1-7C3D-4C8C-AABC-0F62127B080F}"/>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3E5C8C51-0C6A-4FFE-BF55-872A8C31F231}"/>
            </a:ext>
          </a:extLst>
        </xdr:cNvPr>
        <xdr:cNvSpPr txBox="1"/>
      </xdr:nvSpPr>
      <xdr:spPr>
        <a:xfrm>
          <a:off x="19278111" y="639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8038936B-FB22-4523-BBF0-081C62FB5BB6}"/>
            </a:ext>
          </a:extLst>
        </xdr:cNvPr>
        <xdr:cNvSpPr txBox="1"/>
      </xdr:nvSpPr>
      <xdr:spPr>
        <a:xfrm>
          <a:off x="1838911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137386</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8C78630B-C2DC-4C65-9973-A9139EFABD3C}"/>
            </a:ext>
          </a:extLst>
        </xdr:cNvPr>
        <xdr:cNvSpPr txBox="1"/>
      </xdr:nvSpPr>
      <xdr:spPr>
        <a:xfrm>
          <a:off x="21043411" y="699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144254</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F6BCEE50-2678-44D5-AEC9-D7B3573037B4}"/>
            </a:ext>
          </a:extLst>
        </xdr:cNvPr>
        <xdr:cNvSpPr txBox="1"/>
      </xdr:nvSpPr>
      <xdr:spPr>
        <a:xfrm>
          <a:off x="20167111" y="700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154922</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24AC4D5D-6F50-4CD7-ABD4-7B5C153B75E2}"/>
            </a:ext>
          </a:extLst>
        </xdr:cNvPr>
        <xdr:cNvSpPr txBox="1"/>
      </xdr:nvSpPr>
      <xdr:spPr>
        <a:xfrm>
          <a:off x="19278111" y="701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160475</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37A91773-E7DC-48C2-86B7-E19D4C511DDB}"/>
            </a:ext>
          </a:extLst>
        </xdr:cNvPr>
        <xdr:cNvSpPr txBox="1"/>
      </xdr:nvSpPr>
      <xdr:spPr>
        <a:xfrm>
          <a:off x="18389111" y="701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243331D-BFE1-40EA-9354-CE33599CF36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B2877B8-0DF5-4F7E-A36C-85C18196E37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51763EC1-4FF1-41E0-A1A6-D895BAD277B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622BF27C-3082-4B01-BDB8-F8F3F6DD64B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896370CA-D92D-407B-824C-10DB11D144D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18745CCB-5905-47B4-8FC5-F24311129AA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EF88E633-881A-4C89-A668-08D4E4746D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CB8F8D24-01D7-46A8-AD93-D86FD2ECB35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EAEDAE9-AD40-40E7-97C1-C6663779A98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2959C2B7-C924-4247-88E3-1559486F09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F46A98EA-3BDF-4969-BC21-DBC9AA3C34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285E9782-CB45-45AF-AAD2-5ABFC2E1858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0" name="テキスト ボックス 619">
          <a:extLst>
            <a:ext uri="{FF2B5EF4-FFF2-40B4-BE49-F238E27FC236}">
              <a16:creationId xmlns:a16="http://schemas.microsoft.com/office/drawing/2014/main" id="{5841BDEA-C3A2-4C94-B8D3-E1158ED1095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945617F2-63C8-42DC-AF7A-6895C4A663E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F13532C2-EA05-49FB-8FCE-AC9A694B946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E6D839CE-A95B-4532-BB31-ECC16A02A0F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94D736A0-5755-4B82-AED2-2C815F178D5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281FFAE8-CAFB-4491-8AB2-38DA6BF8656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08F0ACF9-147D-49E8-B392-0D7D831B2C3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31BA938D-0EF9-446A-9091-6BFE10751C1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6770F3B3-225D-4AB8-B1A3-2D5644BFE22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E37DA8EB-A258-4419-8A84-244EE251CFA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0" name="テキスト ボックス 629">
          <a:extLst>
            <a:ext uri="{FF2B5EF4-FFF2-40B4-BE49-F238E27FC236}">
              <a16:creationId xmlns:a16="http://schemas.microsoft.com/office/drawing/2014/main" id="{10A4E78C-159A-43D1-A3E6-B33FA2E55B5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C9E22C2D-3311-4467-8C40-709D4265A0D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39703C6E-D31D-4D08-9044-8078872DC24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3" name="直線コネクタ 632">
          <a:extLst>
            <a:ext uri="{FF2B5EF4-FFF2-40B4-BE49-F238E27FC236}">
              <a16:creationId xmlns:a16="http://schemas.microsoft.com/office/drawing/2014/main" id="{FBD4E177-E5A1-440C-9CAC-8BA0624E1827}"/>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4" name="【保健センター・保健所】&#10;有形固定資産減価償却率最小値テキスト">
          <a:extLst>
            <a:ext uri="{FF2B5EF4-FFF2-40B4-BE49-F238E27FC236}">
              <a16:creationId xmlns:a16="http://schemas.microsoft.com/office/drawing/2014/main" id="{BD58E834-DA11-4D32-9CC7-475C0F9312D2}"/>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5" name="直線コネクタ 634">
          <a:extLst>
            <a:ext uri="{FF2B5EF4-FFF2-40B4-BE49-F238E27FC236}">
              <a16:creationId xmlns:a16="http://schemas.microsoft.com/office/drawing/2014/main" id="{23DD94F3-CE4F-4BCA-8414-0EA16C9E8665}"/>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6" name="【保健センター・保健所】&#10;有形固定資産減価償却率最大値テキスト">
          <a:extLst>
            <a:ext uri="{FF2B5EF4-FFF2-40B4-BE49-F238E27FC236}">
              <a16:creationId xmlns:a16="http://schemas.microsoft.com/office/drawing/2014/main" id="{B6CC4EA2-E234-411D-AAAA-ACF09A8EC5FE}"/>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7" name="直線コネクタ 636">
          <a:extLst>
            <a:ext uri="{FF2B5EF4-FFF2-40B4-BE49-F238E27FC236}">
              <a16:creationId xmlns:a16="http://schemas.microsoft.com/office/drawing/2014/main" id="{C73B808B-9490-40A3-BBE6-E8BC3FB150D8}"/>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E7F8A6EA-264E-4C15-86D7-ABF6E43C79F8}"/>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39" name="フローチャート: 判断 638">
          <a:extLst>
            <a:ext uri="{FF2B5EF4-FFF2-40B4-BE49-F238E27FC236}">
              <a16:creationId xmlns:a16="http://schemas.microsoft.com/office/drawing/2014/main" id="{3D1E7A99-2051-4110-BA2B-5C0BD3D915BB}"/>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0" name="フローチャート: 判断 639">
          <a:extLst>
            <a:ext uri="{FF2B5EF4-FFF2-40B4-BE49-F238E27FC236}">
              <a16:creationId xmlns:a16="http://schemas.microsoft.com/office/drawing/2014/main" id="{0C5E6BC1-6F6B-4DE4-A2CD-CB87993AB2AC}"/>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1" name="フローチャート: 判断 640">
          <a:extLst>
            <a:ext uri="{FF2B5EF4-FFF2-40B4-BE49-F238E27FC236}">
              <a16:creationId xmlns:a16="http://schemas.microsoft.com/office/drawing/2014/main" id="{CE2D3E54-7F39-4B47-80AF-AC0ED4DE8F4E}"/>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2" name="フローチャート: 判断 641">
          <a:extLst>
            <a:ext uri="{FF2B5EF4-FFF2-40B4-BE49-F238E27FC236}">
              <a16:creationId xmlns:a16="http://schemas.microsoft.com/office/drawing/2014/main" id="{4CC4D19D-BECE-47D4-86C2-A3C2311BA8FE}"/>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3" name="フローチャート: 判断 642">
          <a:extLst>
            <a:ext uri="{FF2B5EF4-FFF2-40B4-BE49-F238E27FC236}">
              <a16:creationId xmlns:a16="http://schemas.microsoft.com/office/drawing/2014/main" id="{FBDB8463-0D29-4EAA-92EE-B7D774CD936C}"/>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9F564AA5-2934-4101-8CEA-8186D74A371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BE07CF4-78EE-4AD3-8061-BCB88E13CA7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B96AF12-0AAE-46BE-A630-A9D93BDE3F1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CEE9524-F4D8-43E6-879F-6F8E0754FA3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E883A0-6C11-41C8-A1F8-9D38C05781A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56969</xdr:rowOff>
    </xdr:from>
    <xdr:to>
      <xdr:col>85</xdr:col>
      <xdr:colOff>177800</xdr:colOff>
      <xdr:row>63</xdr:row>
      <xdr:rowOff>158569</xdr:rowOff>
    </xdr:to>
    <xdr:sp macro="" textlink="">
      <xdr:nvSpPr>
        <xdr:cNvPr id="649" name="楕円 648">
          <a:extLst>
            <a:ext uri="{FF2B5EF4-FFF2-40B4-BE49-F238E27FC236}">
              <a16:creationId xmlns:a16="http://schemas.microsoft.com/office/drawing/2014/main" id="{AA7990AA-16FC-4B0B-B4FD-FCC23D901D50}"/>
            </a:ext>
          </a:extLst>
        </xdr:cNvPr>
        <xdr:cNvSpPr/>
      </xdr:nvSpPr>
      <xdr:spPr>
        <a:xfrm>
          <a:off x="16268700" y="1085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143346</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CD6A8837-08D5-4608-9D4B-D4654F549F8E}"/>
            </a:ext>
          </a:extLst>
        </xdr:cNvPr>
        <xdr:cNvSpPr txBox="1"/>
      </xdr:nvSpPr>
      <xdr:spPr>
        <a:xfrm>
          <a:off x="16357600" y="10773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9616</xdr:rowOff>
    </xdr:from>
    <xdr:to>
      <xdr:col>81</xdr:col>
      <xdr:colOff>101600</xdr:colOff>
      <xdr:row>63</xdr:row>
      <xdr:rowOff>111216</xdr:rowOff>
    </xdr:to>
    <xdr:sp macro="" textlink="">
      <xdr:nvSpPr>
        <xdr:cNvPr id="651" name="楕円 650">
          <a:extLst>
            <a:ext uri="{FF2B5EF4-FFF2-40B4-BE49-F238E27FC236}">
              <a16:creationId xmlns:a16="http://schemas.microsoft.com/office/drawing/2014/main" id="{0682C7B0-904A-4C4C-B7B3-80D137F6FC43}"/>
            </a:ext>
          </a:extLst>
        </xdr:cNvPr>
        <xdr:cNvSpPr/>
      </xdr:nvSpPr>
      <xdr:spPr>
        <a:xfrm>
          <a:off x="15430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60416</xdr:rowOff>
    </xdr:from>
    <xdr:to>
      <xdr:col>85</xdr:col>
      <xdr:colOff>127000</xdr:colOff>
      <xdr:row>63</xdr:row>
      <xdr:rowOff>107769</xdr:rowOff>
    </xdr:to>
    <xdr:cxnSp macro="">
      <xdr:nvCxnSpPr>
        <xdr:cNvPr id="652" name="直線コネクタ 651">
          <a:extLst>
            <a:ext uri="{FF2B5EF4-FFF2-40B4-BE49-F238E27FC236}">
              <a16:creationId xmlns:a16="http://schemas.microsoft.com/office/drawing/2014/main" id="{09D446FE-F7CB-4A51-BE01-951395422DA2}"/>
            </a:ext>
          </a:extLst>
        </xdr:cNvPr>
        <xdr:cNvCxnSpPr/>
      </xdr:nvCxnSpPr>
      <xdr:spPr>
        <a:xfrm>
          <a:off x="15481300" y="10861766"/>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133713</xdr:rowOff>
    </xdr:from>
    <xdr:to>
      <xdr:col>76</xdr:col>
      <xdr:colOff>165100</xdr:colOff>
      <xdr:row>63</xdr:row>
      <xdr:rowOff>63863</xdr:rowOff>
    </xdr:to>
    <xdr:sp macro="" textlink="">
      <xdr:nvSpPr>
        <xdr:cNvPr id="653" name="楕円 652">
          <a:extLst>
            <a:ext uri="{FF2B5EF4-FFF2-40B4-BE49-F238E27FC236}">
              <a16:creationId xmlns:a16="http://schemas.microsoft.com/office/drawing/2014/main" id="{91B85AE5-3719-439A-B0E4-75DACAEE4E8A}"/>
            </a:ext>
          </a:extLst>
        </xdr:cNvPr>
        <xdr:cNvSpPr/>
      </xdr:nvSpPr>
      <xdr:spPr>
        <a:xfrm>
          <a:off x="145415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13063</xdr:rowOff>
    </xdr:from>
    <xdr:to>
      <xdr:col>81</xdr:col>
      <xdr:colOff>50800</xdr:colOff>
      <xdr:row>63</xdr:row>
      <xdr:rowOff>60416</xdr:rowOff>
    </xdr:to>
    <xdr:cxnSp macro="">
      <xdr:nvCxnSpPr>
        <xdr:cNvPr id="654" name="直線コネクタ 653">
          <a:extLst>
            <a:ext uri="{FF2B5EF4-FFF2-40B4-BE49-F238E27FC236}">
              <a16:creationId xmlns:a16="http://schemas.microsoft.com/office/drawing/2014/main" id="{F954B562-FB26-4CDA-AF2C-C4C5F2AF3DB4}"/>
            </a:ext>
          </a:extLst>
        </xdr:cNvPr>
        <xdr:cNvCxnSpPr/>
      </xdr:nvCxnSpPr>
      <xdr:spPr>
        <a:xfrm>
          <a:off x="14592300" y="1081441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81462</xdr:rowOff>
    </xdr:from>
    <xdr:to>
      <xdr:col>72</xdr:col>
      <xdr:colOff>38100</xdr:colOff>
      <xdr:row>64</xdr:row>
      <xdr:rowOff>11612</xdr:rowOff>
    </xdr:to>
    <xdr:sp macro="" textlink="">
      <xdr:nvSpPr>
        <xdr:cNvPr id="655" name="楕円 654">
          <a:extLst>
            <a:ext uri="{FF2B5EF4-FFF2-40B4-BE49-F238E27FC236}">
              <a16:creationId xmlns:a16="http://schemas.microsoft.com/office/drawing/2014/main" id="{77100B89-7D97-4193-8237-E0A25C24F646}"/>
            </a:ext>
          </a:extLst>
        </xdr:cNvPr>
        <xdr:cNvSpPr/>
      </xdr:nvSpPr>
      <xdr:spPr>
        <a:xfrm>
          <a:off x="13652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13063</xdr:rowOff>
    </xdr:from>
    <xdr:to>
      <xdr:col>76</xdr:col>
      <xdr:colOff>114300</xdr:colOff>
      <xdr:row>63</xdr:row>
      <xdr:rowOff>132262</xdr:rowOff>
    </xdr:to>
    <xdr:cxnSp macro="">
      <xdr:nvCxnSpPr>
        <xdr:cNvPr id="656" name="直線コネクタ 655">
          <a:extLst>
            <a:ext uri="{FF2B5EF4-FFF2-40B4-BE49-F238E27FC236}">
              <a16:creationId xmlns:a16="http://schemas.microsoft.com/office/drawing/2014/main" id="{7549BC8E-F794-453B-9A1E-B0A372B42C38}"/>
            </a:ext>
          </a:extLst>
        </xdr:cNvPr>
        <xdr:cNvCxnSpPr/>
      </xdr:nvCxnSpPr>
      <xdr:spPr>
        <a:xfrm flipV="1">
          <a:off x="13703300" y="10814413"/>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39007</xdr:rowOff>
    </xdr:from>
    <xdr:to>
      <xdr:col>67</xdr:col>
      <xdr:colOff>101600</xdr:colOff>
      <xdr:row>63</xdr:row>
      <xdr:rowOff>140607</xdr:rowOff>
    </xdr:to>
    <xdr:sp macro="" textlink="">
      <xdr:nvSpPr>
        <xdr:cNvPr id="657" name="楕円 656">
          <a:extLst>
            <a:ext uri="{FF2B5EF4-FFF2-40B4-BE49-F238E27FC236}">
              <a16:creationId xmlns:a16="http://schemas.microsoft.com/office/drawing/2014/main" id="{85F572CC-AF71-45E5-81DD-5D73940C8630}"/>
            </a:ext>
          </a:extLst>
        </xdr:cNvPr>
        <xdr:cNvSpPr/>
      </xdr:nvSpPr>
      <xdr:spPr>
        <a:xfrm>
          <a:off x="12763500" y="1084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89807</xdr:rowOff>
    </xdr:from>
    <xdr:to>
      <xdr:col>71</xdr:col>
      <xdr:colOff>177800</xdr:colOff>
      <xdr:row>63</xdr:row>
      <xdr:rowOff>132262</xdr:rowOff>
    </xdr:to>
    <xdr:cxnSp macro="">
      <xdr:nvCxnSpPr>
        <xdr:cNvPr id="658" name="直線コネクタ 657">
          <a:extLst>
            <a:ext uri="{FF2B5EF4-FFF2-40B4-BE49-F238E27FC236}">
              <a16:creationId xmlns:a16="http://schemas.microsoft.com/office/drawing/2014/main" id="{5A4E9802-091A-4FFE-BF0E-6B46C4A082BA}"/>
            </a:ext>
          </a:extLst>
        </xdr:cNvPr>
        <xdr:cNvCxnSpPr/>
      </xdr:nvCxnSpPr>
      <xdr:spPr>
        <a:xfrm>
          <a:off x="12814300" y="108911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31404</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001FD76F-84C6-469F-8F23-B2BDBCFF02A4}"/>
            </a:ext>
          </a:extLst>
        </xdr:cNvPr>
        <xdr:cNvSpPr txBox="1"/>
      </xdr:nvSpPr>
      <xdr:spPr>
        <a:xfrm>
          <a:off x="152660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380</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B84F58A9-8179-4C42-998C-C8418493F28C}"/>
            </a:ext>
          </a:extLst>
        </xdr:cNvPr>
        <xdr:cNvSpPr txBox="1"/>
      </xdr:nvSpPr>
      <xdr:spPr>
        <a:xfrm>
          <a:off x="14389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F1A4E7D4-B3F8-447B-A1A5-52277B6192C0}"/>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114680</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1CAB68B0-540C-477D-B12F-B5994D1F75AE}"/>
            </a:ext>
          </a:extLst>
        </xdr:cNvPr>
        <xdr:cNvSpPr txBox="1"/>
      </xdr:nvSpPr>
      <xdr:spPr>
        <a:xfrm>
          <a:off x="12611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102343</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E6718C22-ED3B-44D5-A930-6B882E916D1E}"/>
            </a:ext>
          </a:extLst>
        </xdr:cNvPr>
        <xdr:cNvSpPr txBox="1"/>
      </xdr:nvSpPr>
      <xdr:spPr>
        <a:xfrm>
          <a:off x="15266044" y="1090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54990</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AE054881-865E-4B14-A1E4-15C9F82DA9E5}"/>
            </a:ext>
          </a:extLst>
        </xdr:cNvPr>
        <xdr:cNvSpPr txBox="1"/>
      </xdr:nvSpPr>
      <xdr:spPr>
        <a:xfrm>
          <a:off x="14389744" y="1085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2739</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D74CC7F3-E9D0-4CF0-A6D8-3563A66514A5}"/>
            </a:ext>
          </a:extLst>
        </xdr:cNvPr>
        <xdr:cNvSpPr txBox="1"/>
      </xdr:nvSpPr>
      <xdr:spPr>
        <a:xfrm>
          <a:off x="13500744" y="1097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131734</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EFB60AF7-1898-4F5D-8D6D-EB510164ADAF}"/>
            </a:ext>
          </a:extLst>
        </xdr:cNvPr>
        <xdr:cNvSpPr txBox="1"/>
      </xdr:nvSpPr>
      <xdr:spPr>
        <a:xfrm>
          <a:off x="12611744" y="1093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AF6266F0-5D10-4F37-9233-473E563EF3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214F6D28-6A26-420E-9E46-8246431D807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6B9C653A-063F-480B-A40B-1FA13B8E94A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143B96A8-7236-42B8-9F4E-9B778C2D166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46ECA708-755B-4AF1-A2E4-7D4B85442EF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D9D4F72B-23A0-45FA-8EAF-0DFB810B6B0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EE433195-6856-4D07-8478-1B84EFAF60F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09A1F32-2CAB-41E6-AE4A-A6AF741EFD0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CAD1D61A-D494-42CE-8520-56C2F5FC08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5D8D832F-D2DC-4431-BDBE-91556388126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7" name="直線コネクタ 676">
          <a:extLst>
            <a:ext uri="{FF2B5EF4-FFF2-40B4-BE49-F238E27FC236}">
              <a16:creationId xmlns:a16="http://schemas.microsoft.com/office/drawing/2014/main" id="{7EEEB325-0AB2-485D-8CDE-D662E37369C3}"/>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78" name="テキスト ボックス 677">
          <a:extLst>
            <a:ext uri="{FF2B5EF4-FFF2-40B4-BE49-F238E27FC236}">
              <a16:creationId xmlns:a16="http://schemas.microsoft.com/office/drawing/2014/main" id="{02266035-4789-4E5C-9D41-2D93E837A28F}"/>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9" name="直線コネクタ 678">
          <a:extLst>
            <a:ext uri="{FF2B5EF4-FFF2-40B4-BE49-F238E27FC236}">
              <a16:creationId xmlns:a16="http://schemas.microsoft.com/office/drawing/2014/main" id="{2A78BB7E-5810-45A1-BC5B-FD172D8CA152}"/>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0" name="テキスト ボックス 679">
          <a:extLst>
            <a:ext uri="{FF2B5EF4-FFF2-40B4-BE49-F238E27FC236}">
              <a16:creationId xmlns:a16="http://schemas.microsoft.com/office/drawing/2014/main" id="{A59F81F2-50E2-4039-A8BD-AE181F19DB8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1" name="直線コネクタ 680">
          <a:extLst>
            <a:ext uri="{FF2B5EF4-FFF2-40B4-BE49-F238E27FC236}">
              <a16:creationId xmlns:a16="http://schemas.microsoft.com/office/drawing/2014/main" id="{94B6027A-6C3C-4BD1-81BA-3D205B0B4F84}"/>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2" name="テキスト ボックス 681">
          <a:extLst>
            <a:ext uri="{FF2B5EF4-FFF2-40B4-BE49-F238E27FC236}">
              <a16:creationId xmlns:a16="http://schemas.microsoft.com/office/drawing/2014/main" id="{722646FC-4D51-4D27-B71D-A72825FF19E4}"/>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3" name="直線コネクタ 682">
          <a:extLst>
            <a:ext uri="{FF2B5EF4-FFF2-40B4-BE49-F238E27FC236}">
              <a16:creationId xmlns:a16="http://schemas.microsoft.com/office/drawing/2014/main" id="{BE500035-C73D-42F7-9514-77FF2294DC8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4" name="テキスト ボックス 683">
          <a:extLst>
            <a:ext uri="{FF2B5EF4-FFF2-40B4-BE49-F238E27FC236}">
              <a16:creationId xmlns:a16="http://schemas.microsoft.com/office/drawing/2014/main" id="{952745FB-58DE-4FE2-B728-19369124D03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5" name="直線コネクタ 684">
          <a:extLst>
            <a:ext uri="{FF2B5EF4-FFF2-40B4-BE49-F238E27FC236}">
              <a16:creationId xmlns:a16="http://schemas.microsoft.com/office/drawing/2014/main" id="{5175AC4E-FBAD-456E-A62E-C850DCB012F1}"/>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6" name="テキスト ボックス 685">
          <a:extLst>
            <a:ext uri="{FF2B5EF4-FFF2-40B4-BE49-F238E27FC236}">
              <a16:creationId xmlns:a16="http://schemas.microsoft.com/office/drawing/2014/main" id="{E99916B0-9854-4651-BDCF-85DBFF2EF07E}"/>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7" name="直線コネクタ 686">
          <a:extLst>
            <a:ext uri="{FF2B5EF4-FFF2-40B4-BE49-F238E27FC236}">
              <a16:creationId xmlns:a16="http://schemas.microsoft.com/office/drawing/2014/main" id="{C23954DA-CFF9-4A1C-A511-85F34D0F2676}"/>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88" name="テキスト ボックス 687">
          <a:extLst>
            <a:ext uri="{FF2B5EF4-FFF2-40B4-BE49-F238E27FC236}">
              <a16:creationId xmlns:a16="http://schemas.microsoft.com/office/drawing/2014/main" id="{0E258471-66AC-4E6B-8D06-F2A7F638E6A7}"/>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89" name="直線コネクタ 688">
          <a:extLst>
            <a:ext uri="{FF2B5EF4-FFF2-40B4-BE49-F238E27FC236}">
              <a16:creationId xmlns:a16="http://schemas.microsoft.com/office/drawing/2014/main" id="{9BA469C3-E6BF-4A9A-8CE4-B6591B1922BA}"/>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0" name="テキスト ボックス 689">
          <a:extLst>
            <a:ext uri="{FF2B5EF4-FFF2-40B4-BE49-F238E27FC236}">
              <a16:creationId xmlns:a16="http://schemas.microsoft.com/office/drawing/2014/main" id="{796AC816-4418-4C37-AEB1-84B7E92F9BCF}"/>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D01F5C2-00DF-4317-8184-797E203D4D8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8EB49D49-6594-457A-8992-FDFEDFE9704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8BF8CAFE-72C0-4EBF-9F6B-420E61B1C9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4" name="直線コネクタ 693">
          <a:extLst>
            <a:ext uri="{FF2B5EF4-FFF2-40B4-BE49-F238E27FC236}">
              <a16:creationId xmlns:a16="http://schemas.microsoft.com/office/drawing/2014/main" id="{BBAC070F-7366-441F-9AA1-47023D7640E4}"/>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F0AA2E92-B37D-44B5-80BF-C8F4E0A62CA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6" name="直線コネクタ 695">
          <a:extLst>
            <a:ext uri="{FF2B5EF4-FFF2-40B4-BE49-F238E27FC236}">
              <a16:creationId xmlns:a16="http://schemas.microsoft.com/office/drawing/2014/main" id="{B3992D90-42F8-43C3-9E5B-75BB5E97E3BC}"/>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FEBD15C5-F525-46C5-AE1E-6CEE3C16DA1B}"/>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98" name="直線コネクタ 697">
          <a:extLst>
            <a:ext uri="{FF2B5EF4-FFF2-40B4-BE49-F238E27FC236}">
              <a16:creationId xmlns:a16="http://schemas.microsoft.com/office/drawing/2014/main" id="{A4180B99-7684-49D9-BB2A-3D15A606AB48}"/>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15CD5590-F9A2-450A-B8C8-42D7143E8771}"/>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0" name="フローチャート: 判断 699">
          <a:extLst>
            <a:ext uri="{FF2B5EF4-FFF2-40B4-BE49-F238E27FC236}">
              <a16:creationId xmlns:a16="http://schemas.microsoft.com/office/drawing/2014/main" id="{769C0F96-7463-467E-AAD4-123BCE5AEFC4}"/>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1" name="フローチャート: 判断 700">
          <a:extLst>
            <a:ext uri="{FF2B5EF4-FFF2-40B4-BE49-F238E27FC236}">
              <a16:creationId xmlns:a16="http://schemas.microsoft.com/office/drawing/2014/main" id="{92F2B358-7203-4789-9932-E2612BD07978}"/>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2" name="フローチャート: 判断 701">
          <a:extLst>
            <a:ext uri="{FF2B5EF4-FFF2-40B4-BE49-F238E27FC236}">
              <a16:creationId xmlns:a16="http://schemas.microsoft.com/office/drawing/2014/main" id="{930A81B5-2939-4134-8A30-13AA3B53BF12}"/>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3" name="フローチャート: 判断 702">
          <a:extLst>
            <a:ext uri="{FF2B5EF4-FFF2-40B4-BE49-F238E27FC236}">
              <a16:creationId xmlns:a16="http://schemas.microsoft.com/office/drawing/2014/main" id="{7438B24B-029D-41CC-9EF2-24FDC3E2614C}"/>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4" name="フローチャート: 判断 703">
          <a:extLst>
            <a:ext uri="{FF2B5EF4-FFF2-40B4-BE49-F238E27FC236}">
              <a16:creationId xmlns:a16="http://schemas.microsoft.com/office/drawing/2014/main" id="{726DE91A-A98C-4A12-AC5A-E1EB77D01ED9}"/>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9EF67BB-A8ED-4830-AE4D-4B501884626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41E7AFA2-3245-4F10-A6BF-CB63E8D30CC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695C74E6-90E5-4832-8A07-88E4179418D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1D2EA534-B0B1-44DE-B5E2-6F4E8CB0FBD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C2C5F5B1-C388-4F2A-B297-FB4DA516FEB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6350</xdr:rowOff>
    </xdr:from>
    <xdr:to>
      <xdr:col>116</xdr:col>
      <xdr:colOff>114300</xdr:colOff>
      <xdr:row>59</xdr:row>
      <xdr:rowOff>107950</xdr:rowOff>
    </xdr:to>
    <xdr:sp macro="" textlink="">
      <xdr:nvSpPr>
        <xdr:cNvPr id="710" name="楕円 709">
          <a:extLst>
            <a:ext uri="{FF2B5EF4-FFF2-40B4-BE49-F238E27FC236}">
              <a16:creationId xmlns:a16="http://schemas.microsoft.com/office/drawing/2014/main" id="{80CA4165-9C24-4045-8C54-4DCFED1F0CD1}"/>
            </a:ext>
          </a:extLst>
        </xdr:cNvPr>
        <xdr:cNvSpPr/>
      </xdr:nvSpPr>
      <xdr:spPr>
        <a:xfrm>
          <a:off x="22110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29227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63E85F73-A237-4F6F-A969-0B86210DA517}"/>
            </a:ext>
          </a:extLst>
        </xdr:cNvPr>
        <xdr:cNvSpPr txBox="1"/>
      </xdr:nvSpPr>
      <xdr:spPr>
        <a:xfrm>
          <a:off x="22199600"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6350</xdr:rowOff>
    </xdr:from>
    <xdr:to>
      <xdr:col>112</xdr:col>
      <xdr:colOff>38100</xdr:colOff>
      <xdr:row>59</xdr:row>
      <xdr:rowOff>107950</xdr:rowOff>
    </xdr:to>
    <xdr:sp macro="" textlink="">
      <xdr:nvSpPr>
        <xdr:cNvPr id="712" name="楕円 711">
          <a:extLst>
            <a:ext uri="{FF2B5EF4-FFF2-40B4-BE49-F238E27FC236}">
              <a16:creationId xmlns:a16="http://schemas.microsoft.com/office/drawing/2014/main" id="{F5602702-AF99-4E3F-9693-2BD19DE3B1BC}"/>
            </a:ext>
          </a:extLst>
        </xdr:cNvPr>
        <xdr:cNvSpPr/>
      </xdr:nvSpPr>
      <xdr:spPr>
        <a:xfrm>
          <a:off x="21272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57150</xdr:rowOff>
    </xdr:from>
    <xdr:to>
      <xdr:col>116</xdr:col>
      <xdr:colOff>63500</xdr:colOff>
      <xdr:row>59</xdr:row>
      <xdr:rowOff>57150</xdr:rowOff>
    </xdr:to>
    <xdr:cxnSp macro="">
      <xdr:nvCxnSpPr>
        <xdr:cNvPr id="713" name="直線コネクタ 712">
          <a:extLst>
            <a:ext uri="{FF2B5EF4-FFF2-40B4-BE49-F238E27FC236}">
              <a16:creationId xmlns:a16="http://schemas.microsoft.com/office/drawing/2014/main" id="{F7A258B5-CB5A-4E29-AC31-EBD35EF56C9F}"/>
            </a:ext>
          </a:extLst>
        </xdr:cNvPr>
        <xdr:cNvCxnSpPr/>
      </xdr:nvCxnSpPr>
      <xdr:spPr>
        <a:xfrm>
          <a:off x="21323300" y="10172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34925</xdr:rowOff>
    </xdr:from>
    <xdr:to>
      <xdr:col>107</xdr:col>
      <xdr:colOff>101600</xdr:colOff>
      <xdr:row>59</xdr:row>
      <xdr:rowOff>136525</xdr:rowOff>
    </xdr:to>
    <xdr:sp macro="" textlink="">
      <xdr:nvSpPr>
        <xdr:cNvPr id="714" name="楕円 713">
          <a:extLst>
            <a:ext uri="{FF2B5EF4-FFF2-40B4-BE49-F238E27FC236}">
              <a16:creationId xmlns:a16="http://schemas.microsoft.com/office/drawing/2014/main" id="{23E1E9AC-279A-443B-9377-CED9F989FCFA}"/>
            </a:ext>
          </a:extLst>
        </xdr:cNvPr>
        <xdr:cNvSpPr/>
      </xdr:nvSpPr>
      <xdr:spPr>
        <a:xfrm>
          <a:off x="2038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57150</xdr:rowOff>
    </xdr:from>
    <xdr:to>
      <xdr:col>111</xdr:col>
      <xdr:colOff>177800</xdr:colOff>
      <xdr:row>59</xdr:row>
      <xdr:rowOff>85725</xdr:rowOff>
    </xdr:to>
    <xdr:cxnSp macro="">
      <xdr:nvCxnSpPr>
        <xdr:cNvPr id="715" name="直線コネクタ 714">
          <a:extLst>
            <a:ext uri="{FF2B5EF4-FFF2-40B4-BE49-F238E27FC236}">
              <a16:creationId xmlns:a16="http://schemas.microsoft.com/office/drawing/2014/main" id="{C272616B-4D6D-4288-89E7-BCAD7F8CDAE6}"/>
            </a:ext>
          </a:extLst>
        </xdr:cNvPr>
        <xdr:cNvCxnSpPr/>
      </xdr:nvCxnSpPr>
      <xdr:spPr>
        <a:xfrm flipV="1">
          <a:off x="20434300" y="10172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34925</xdr:rowOff>
    </xdr:from>
    <xdr:to>
      <xdr:col>102</xdr:col>
      <xdr:colOff>165100</xdr:colOff>
      <xdr:row>59</xdr:row>
      <xdr:rowOff>136525</xdr:rowOff>
    </xdr:to>
    <xdr:sp macro="" textlink="">
      <xdr:nvSpPr>
        <xdr:cNvPr id="716" name="楕円 715">
          <a:extLst>
            <a:ext uri="{FF2B5EF4-FFF2-40B4-BE49-F238E27FC236}">
              <a16:creationId xmlns:a16="http://schemas.microsoft.com/office/drawing/2014/main" id="{49AE891B-5A8E-423A-8D8E-FAAB989FC7AB}"/>
            </a:ext>
          </a:extLst>
        </xdr:cNvPr>
        <xdr:cNvSpPr/>
      </xdr:nvSpPr>
      <xdr:spPr>
        <a:xfrm>
          <a:off x="19494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85725</xdr:rowOff>
    </xdr:from>
    <xdr:to>
      <xdr:col>107</xdr:col>
      <xdr:colOff>50800</xdr:colOff>
      <xdr:row>59</xdr:row>
      <xdr:rowOff>85725</xdr:rowOff>
    </xdr:to>
    <xdr:cxnSp macro="">
      <xdr:nvCxnSpPr>
        <xdr:cNvPr id="717" name="直線コネクタ 716">
          <a:extLst>
            <a:ext uri="{FF2B5EF4-FFF2-40B4-BE49-F238E27FC236}">
              <a16:creationId xmlns:a16="http://schemas.microsoft.com/office/drawing/2014/main" id="{B8D5691E-AC75-4903-BC3C-C21FC17C1700}"/>
            </a:ext>
          </a:extLst>
        </xdr:cNvPr>
        <xdr:cNvCxnSpPr/>
      </xdr:nvCxnSpPr>
      <xdr:spPr>
        <a:xfrm>
          <a:off x="19545300" y="10201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34925</xdr:rowOff>
    </xdr:from>
    <xdr:to>
      <xdr:col>98</xdr:col>
      <xdr:colOff>38100</xdr:colOff>
      <xdr:row>59</xdr:row>
      <xdr:rowOff>136525</xdr:rowOff>
    </xdr:to>
    <xdr:sp macro="" textlink="">
      <xdr:nvSpPr>
        <xdr:cNvPr id="718" name="楕円 717">
          <a:extLst>
            <a:ext uri="{FF2B5EF4-FFF2-40B4-BE49-F238E27FC236}">
              <a16:creationId xmlns:a16="http://schemas.microsoft.com/office/drawing/2014/main" id="{8A04CBBB-0E2F-4838-84C0-4F67755790D5}"/>
            </a:ext>
          </a:extLst>
        </xdr:cNvPr>
        <xdr:cNvSpPr/>
      </xdr:nvSpPr>
      <xdr:spPr>
        <a:xfrm>
          <a:off x="18605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85725</xdr:rowOff>
    </xdr:from>
    <xdr:to>
      <xdr:col>102</xdr:col>
      <xdr:colOff>114300</xdr:colOff>
      <xdr:row>59</xdr:row>
      <xdr:rowOff>85725</xdr:rowOff>
    </xdr:to>
    <xdr:cxnSp macro="">
      <xdr:nvCxnSpPr>
        <xdr:cNvPr id="719" name="直線コネクタ 718">
          <a:extLst>
            <a:ext uri="{FF2B5EF4-FFF2-40B4-BE49-F238E27FC236}">
              <a16:creationId xmlns:a16="http://schemas.microsoft.com/office/drawing/2014/main" id="{7FDD59BB-1C63-420A-8AD9-9E4F37AFFB38}"/>
            </a:ext>
          </a:extLst>
        </xdr:cNvPr>
        <xdr:cNvCxnSpPr/>
      </xdr:nvCxnSpPr>
      <xdr:spPr>
        <a:xfrm>
          <a:off x="18656300" y="10201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0" name="n_1aveValue【保健センター・保健所】&#10;一人当たり面積">
          <a:extLst>
            <a:ext uri="{FF2B5EF4-FFF2-40B4-BE49-F238E27FC236}">
              <a16:creationId xmlns:a16="http://schemas.microsoft.com/office/drawing/2014/main" id="{43BF90C1-E434-4439-93F8-BCD56126C976}"/>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1" name="n_2aveValue【保健センター・保健所】&#10;一人当たり面積">
          <a:extLst>
            <a:ext uri="{FF2B5EF4-FFF2-40B4-BE49-F238E27FC236}">
              <a16:creationId xmlns:a16="http://schemas.microsoft.com/office/drawing/2014/main" id="{A214BF9B-6CEE-4C38-99AB-A35E2A1E1694}"/>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2" name="n_3aveValue【保健センター・保健所】&#10;一人当たり面積">
          <a:extLst>
            <a:ext uri="{FF2B5EF4-FFF2-40B4-BE49-F238E27FC236}">
              <a16:creationId xmlns:a16="http://schemas.microsoft.com/office/drawing/2014/main" id="{F77CBB5B-90F1-42BE-B666-AE82B888390C}"/>
            </a:ext>
          </a:extLst>
        </xdr:cNvPr>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3" name="n_4aveValue【保健センター・保健所】&#10;一人当たり面積">
          <a:extLst>
            <a:ext uri="{FF2B5EF4-FFF2-40B4-BE49-F238E27FC236}">
              <a16:creationId xmlns:a16="http://schemas.microsoft.com/office/drawing/2014/main" id="{6508C1EB-39DD-41FC-BD56-1309A1530077}"/>
            </a:ext>
          </a:extLst>
        </xdr:cNvPr>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124477</xdr:rowOff>
    </xdr:from>
    <xdr:ext cx="469744" cy="259045"/>
    <xdr:sp macro="" textlink="">
      <xdr:nvSpPr>
        <xdr:cNvPr id="724" name="n_1mainValue【保健センター・保健所】&#10;一人当たり面積">
          <a:extLst>
            <a:ext uri="{FF2B5EF4-FFF2-40B4-BE49-F238E27FC236}">
              <a16:creationId xmlns:a16="http://schemas.microsoft.com/office/drawing/2014/main" id="{714FF507-1793-42CA-8875-6A4634B12170}"/>
            </a:ext>
          </a:extLst>
        </xdr:cNvPr>
        <xdr:cNvSpPr txBox="1"/>
      </xdr:nvSpPr>
      <xdr:spPr>
        <a:xfrm>
          <a:off x="2107572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153052</xdr:rowOff>
    </xdr:from>
    <xdr:ext cx="469744" cy="259045"/>
    <xdr:sp macro="" textlink="">
      <xdr:nvSpPr>
        <xdr:cNvPr id="725" name="n_2mainValue【保健センター・保健所】&#10;一人当たり面積">
          <a:extLst>
            <a:ext uri="{FF2B5EF4-FFF2-40B4-BE49-F238E27FC236}">
              <a16:creationId xmlns:a16="http://schemas.microsoft.com/office/drawing/2014/main" id="{0D177D68-06A8-488B-9E0B-8444D03C86DC}"/>
            </a:ext>
          </a:extLst>
        </xdr:cNvPr>
        <xdr:cNvSpPr txBox="1"/>
      </xdr:nvSpPr>
      <xdr:spPr>
        <a:xfrm>
          <a:off x="20199427" y="992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153052</xdr:rowOff>
    </xdr:from>
    <xdr:ext cx="469744" cy="259045"/>
    <xdr:sp macro="" textlink="">
      <xdr:nvSpPr>
        <xdr:cNvPr id="726" name="n_3mainValue【保健センター・保健所】&#10;一人当たり面積">
          <a:extLst>
            <a:ext uri="{FF2B5EF4-FFF2-40B4-BE49-F238E27FC236}">
              <a16:creationId xmlns:a16="http://schemas.microsoft.com/office/drawing/2014/main" id="{DB36ABBF-DC7A-4118-B675-39C467037624}"/>
            </a:ext>
          </a:extLst>
        </xdr:cNvPr>
        <xdr:cNvSpPr txBox="1"/>
      </xdr:nvSpPr>
      <xdr:spPr>
        <a:xfrm>
          <a:off x="19310427" y="992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153052</xdr:rowOff>
    </xdr:from>
    <xdr:ext cx="469744" cy="259045"/>
    <xdr:sp macro="" textlink="">
      <xdr:nvSpPr>
        <xdr:cNvPr id="727" name="n_4mainValue【保健センター・保健所】&#10;一人当たり面積">
          <a:extLst>
            <a:ext uri="{FF2B5EF4-FFF2-40B4-BE49-F238E27FC236}">
              <a16:creationId xmlns:a16="http://schemas.microsoft.com/office/drawing/2014/main" id="{6A7443AD-559C-499E-8D3E-ACE5FCC751D8}"/>
            </a:ext>
          </a:extLst>
        </xdr:cNvPr>
        <xdr:cNvSpPr txBox="1"/>
      </xdr:nvSpPr>
      <xdr:spPr>
        <a:xfrm>
          <a:off x="18421427" y="992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3EE0480B-E37F-45F0-BE96-59AB3D5782B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B552F8A-8414-4F47-B327-5F31E3A8692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CCBC88D3-8435-47E2-B7BD-BF128A876B4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F26AB0D1-4C15-49ED-B9E5-670380BABC4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C312D6A3-2EE6-4871-84B5-9E823E003B0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B0A2952B-C3CE-4D14-BB60-EA49FB0062D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FCA1BE1F-8F25-4655-9243-F521CE0A74C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236B5ADF-751C-416E-8918-18141CB25C6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E441EF72-CE0B-4031-BD1C-96937C9B851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7659AD26-D8DE-48AA-B0E1-F2461935692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CC679651-AE22-437B-BDE7-FC266C85ECD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9" name="直線コネクタ 738">
          <a:extLst>
            <a:ext uri="{FF2B5EF4-FFF2-40B4-BE49-F238E27FC236}">
              <a16:creationId xmlns:a16="http://schemas.microsoft.com/office/drawing/2014/main" id="{646C5F66-FBF4-41A5-B070-D54D1513315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0" name="テキスト ボックス 739">
          <a:extLst>
            <a:ext uri="{FF2B5EF4-FFF2-40B4-BE49-F238E27FC236}">
              <a16:creationId xmlns:a16="http://schemas.microsoft.com/office/drawing/2014/main" id="{94A26708-B74C-4E8D-93EB-0B7EF906C4E7}"/>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1" name="直線コネクタ 740">
          <a:extLst>
            <a:ext uri="{FF2B5EF4-FFF2-40B4-BE49-F238E27FC236}">
              <a16:creationId xmlns:a16="http://schemas.microsoft.com/office/drawing/2014/main" id="{2302AAE2-3018-4A9B-B740-16D5BB0467DB}"/>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2" name="テキスト ボックス 741">
          <a:extLst>
            <a:ext uri="{FF2B5EF4-FFF2-40B4-BE49-F238E27FC236}">
              <a16:creationId xmlns:a16="http://schemas.microsoft.com/office/drawing/2014/main" id="{B1E2790E-9BE1-42EC-9E65-63F4EE66D4AC}"/>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3" name="直線コネクタ 742">
          <a:extLst>
            <a:ext uri="{FF2B5EF4-FFF2-40B4-BE49-F238E27FC236}">
              <a16:creationId xmlns:a16="http://schemas.microsoft.com/office/drawing/2014/main" id="{A3CDBDE1-25F5-42A8-BF85-5DD9C38D5032}"/>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4" name="テキスト ボックス 743">
          <a:extLst>
            <a:ext uri="{FF2B5EF4-FFF2-40B4-BE49-F238E27FC236}">
              <a16:creationId xmlns:a16="http://schemas.microsoft.com/office/drawing/2014/main" id="{64CDDC38-1583-4159-8A06-BFD98B420D08}"/>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5" name="直線コネクタ 744">
          <a:extLst>
            <a:ext uri="{FF2B5EF4-FFF2-40B4-BE49-F238E27FC236}">
              <a16:creationId xmlns:a16="http://schemas.microsoft.com/office/drawing/2014/main" id="{9D74362B-2015-4F25-83E8-7ABC835B7C3E}"/>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6" name="テキスト ボックス 745">
          <a:extLst>
            <a:ext uri="{FF2B5EF4-FFF2-40B4-BE49-F238E27FC236}">
              <a16:creationId xmlns:a16="http://schemas.microsoft.com/office/drawing/2014/main" id="{CCC5A290-57D5-41FC-A17B-73134D5BA968}"/>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D0796E78-B893-4DEF-93D0-B65F64DE0A1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8" name="テキスト ボックス 747">
          <a:extLst>
            <a:ext uri="{FF2B5EF4-FFF2-40B4-BE49-F238E27FC236}">
              <a16:creationId xmlns:a16="http://schemas.microsoft.com/office/drawing/2014/main" id="{2BD196C2-7DBD-40B2-887F-4A7A9C5C15A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CD69862B-8C75-4473-AB57-2A90397ADE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0" name="直線コネクタ 749">
          <a:extLst>
            <a:ext uri="{FF2B5EF4-FFF2-40B4-BE49-F238E27FC236}">
              <a16:creationId xmlns:a16="http://schemas.microsoft.com/office/drawing/2014/main" id="{04549794-EC6D-4C0D-B839-C425EF5CC4F6}"/>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24E12A3B-9AA4-45A5-BFA5-F890C4AE41F4}"/>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2" name="直線コネクタ 751">
          <a:extLst>
            <a:ext uri="{FF2B5EF4-FFF2-40B4-BE49-F238E27FC236}">
              <a16:creationId xmlns:a16="http://schemas.microsoft.com/office/drawing/2014/main" id="{3BBDC57D-99CD-43B1-AE83-1DA8293F9D28}"/>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3E6FD0BC-340B-41E2-93FD-D41E6324BEAB}"/>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4" name="直線コネクタ 753">
          <a:extLst>
            <a:ext uri="{FF2B5EF4-FFF2-40B4-BE49-F238E27FC236}">
              <a16:creationId xmlns:a16="http://schemas.microsoft.com/office/drawing/2014/main" id="{33FD938E-B849-4CD4-9AD4-41C4269D2585}"/>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5DDD4C18-000A-4EF8-A4BB-F2B9A8F74CDC}"/>
            </a:ext>
          </a:extLst>
        </xdr:cNvPr>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6" name="フローチャート: 判断 755">
          <a:extLst>
            <a:ext uri="{FF2B5EF4-FFF2-40B4-BE49-F238E27FC236}">
              <a16:creationId xmlns:a16="http://schemas.microsoft.com/office/drawing/2014/main" id="{665135A9-0FB0-4EA2-99C0-E947A5FB72B0}"/>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7" name="フローチャート: 判断 756">
          <a:extLst>
            <a:ext uri="{FF2B5EF4-FFF2-40B4-BE49-F238E27FC236}">
              <a16:creationId xmlns:a16="http://schemas.microsoft.com/office/drawing/2014/main" id="{39773D17-1815-4D6C-B1EE-DD44892A83E8}"/>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58" name="フローチャート: 判断 757">
          <a:extLst>
            <a:ext uri="{FF2B5EF4-FFF2-40B4-BE49-F238E27FC236}">
              <a16:creationId xmlns:a16="http://schemas.microsoft.com/office/drawing/2014/main" id="{E8880714-2215-429C-8C7B-D8ADCD8581AF}"/>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59" name="フローチャート: 判断 758">
          <a:extLst>
            <a:ext uri="{FF2B5EF4-FFF2-40B4-BE49-F238E27FC236}">
              <a16:creationId xmlns:a16="http://schemas.microsoft.com/office/drawing/2014/main" id="{B08CD704-8F4A-4EDF-A0AB-AAED37FF804B}"/>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0" name="フローチャート: 判断 759">
          <a:extLst>
            <a:ext uri="{FF2B5EF4-FFF2-40B4-BE49-F238E27FC236}">
              <a16:creationId xmlns:a16="http://schemas.microsoft.com/office/drawing/2014/main" id="{8DB764E3-D961-4535-8B47-237CC6EFE063}"/>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C7BD622-E1AC-4569-9D3A-351D6D4C505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BB196F0-540D-4AC8-ADA8-52DFDB4C0CB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FB6D25A-5D87-437F-ABBA-AF63936B0B4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65B9D06-8BF9-4C3A-B641-D5B1EE51EEC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479480D9-593D-4E84-BFD3-787047E2163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1015</xdr:rowOff>
    </xdr:from>
    <xdr:to>
      <xdr:col>85</xdr:col>
      <xdr:colOff>177800</xdr:colOff>
      <xdr:row>83</xdr:row>
      <xdr:rowOff>102615</xdr:rowOff>
    </xdr:to>
    <xdr:sp macro="" textlink="">
      <xdr:nvSpPr>
        <xdr:cNvPr id="766" name="楕円 765">
          <a:extLst>
            <a:ext uri="{FF2B5EF4-FFF2-40B4-BE49-F238E27FC236}">
              <a16:creationId xmlns:a16="http://schemas.microsoft.com/office/drawing/2014/main" id="{876B9968-061A-491B-B1EA-C3C900280FFE}"/>
            </a:ext>
          </a:extLst>
        </xdr:cNvPr>
        <xdr:cNvSpPr/>
      </xdr:nvSpPr>
      <xdr:spPr>
        <a:xfrm>
          <a:off x="16268700" y="142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23892</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7F2F16B9-C6DA-4CF4-94F7-C800E145B0E0}"/>
            </a:ext>
          </a:extLst>
        </xdr:cNvPr>
        <xdr:cNvSpPr txBox="1"/>
      </xdr:nvSpPr>
      <xdr:spPr>
        <a:xfrm>
          <a:off x="16357600" y="1408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126746</xdr:rowOff>
    </xdr:from>
    <xdr:to>
      <xdr:col>81</xdr:col>
      <xdr:colOff>101600</xdr:colOff>
      <xdr:row>83</xdr:row>
      <xdr:rowOff>56896</xdr:rowOff>
    </xdr:to>
    <xdr:sp macro="" textlink="">
      <xdr:nvSpPr>
        <xdr:cNvPr id="768" name="楕円 767">
          <a:extLst>
            <a:ext uri="{FF2B5EF4-FFF2-40B4-BE49-F238E27FC236}">
              <a16:creationId xmlns:a16="http://schemas.microsoft.com/office/drawing/2014/main" id="{CF4FC16F-0E08-44F5-8548-70BE81086725}"/>
            </a:ext>
          </a:extLst>
        </xdr:cNvPr>
        <xdr:cNvSpPr/>
      </xdr:nvSpPr>
      <xdr:spPr>
        <a:xfrm>
          <a:off x="15430500" y="1418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6096</xdr:rowOff>
    </xdr:from>
    <xdr:to>
      <xdr:col>85</xdr:col>
      <xdr:colOff>127000</xdr:colOff>
      <xdr:row>83</xdr:row>
      <xdr:rowOff>51815</xdr:rowOff>
    </xdr:to>
    <xdr:cxnSp macro="">
      <xdr:nvCxnSpPr>
        <xdr:cNvPr id="769" name="直線コネクタ 768">
          <a:extLst>
            <a:ext uri="{FF2B5EF4-FFF2-40B4-BE49-F238E27FC236}">
              <a16:creationId xmlns:a16="http://schemas.microsoft.com/office/drawing/2014/main" id="{63E7B9CA-862B-4423-968B-6B9ABC9B68FB}"/>
            </a:ext>
          </a:extLst>
        </xdr:cNvPr>
        <xdr:cNvCxnSpPr/>
      </xdr:nvCxnSpPr>
      <xdr:spPr>
        <a:xfrm>
          <a:off x="15481300" y="14236446"/>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81026</xdr:rowOff>
    </xdr:from>
    <xdr:to>
      <xdr:col>76</xdr:col>
      <xdr:colOff>165100</xdr:colOff>
      <xdr:row>83</xdr:row>
      <xdr:rowOff>11176</xdr:rowOff>
    </xdr:to>
    <xdr:sp macro="" textlink="">
      <xdr:nvSpPr>
        <xdr:cNvPr id="770" name="楕円 769">
          <a:extLst>
            <a:ext uri="{FF2B5EF4-FFF2-40B4-BE49-F238E27FC236}">
              <a16:creationId xmlns:a16="http://schemas.microsoft.com/office/drawing/2014/main" id="{963C10D5-1C28-494D-BC8F-82D4C138593A}"/>
            </a:ext>
          </a:extLst>
        </xdr:cNvPr>
        <xdr:cNvSpPr/>
      </xdr:nvSpPr>
      <xdr:spPr>
        <a:xfrm>
          <a:off x="14541500" y="1413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131826</xdr:rowOff>
    </xdr:from>
    <xdr:to>
      <xdr:col>81</xdr:col>
      <xdr:colOff>50800</xdr:colOff>
      <xdr:row>83</xdr:row>
      <xdr:rowOff>6096</xdr:rowOff>
    </xdr:to>
    <xdr:cxnSp macro="">
      <xdr:nvCxnSpPr>
        <xdr:cNvPr id="771" name="直線コネクタ 770">
          <a:extLst>
            <a:ext uri="{FF2B5EF4-FFF2-40B4-BE49-F238E27FC236}">
              <a16:creationId xmlns:a16="http://schemas.microsoft.com/office/drawing/2014/main" id="{5AF468F2-EF1C-491C-B5A6-3093703597CC}"/>
            </a:ext>
          </a:extLst>
        </xdr:cNvPr>
        <xdr:cNvCxnSpPr/>
      </xdr:nvCxnSpPr>
      <xdr:spPr>
        <a:xfrm>
          <a:off x="14592300" y="141907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35306</xdr:rowOff>
    </xdr:from>
    <xdr:to>
      <xdr:col>72</xdr:col>
      <xdr:colOff>38100</xdr:colOff>
      <xdr:row>82</xdr:row>
      <xdr:rowOff>136906</xdr:rowOff>
    </xdr:to>
    <xdr:sp macro="" textlink="">
      <xdr:nvSpPr>
        <xdr:cNvPr id="772" name="楕円 771">
          <a:extLst>
            <a:ext uri="{FF2B5EF4-FFF2-40B4-BE49-F238E27FC236}">
              <a16:creationId xmlns:a16="http://schemas.microsoft.com/office/drawing/2014/main" id="{E62B6E97-70EF-4FFE-836B-2577398F865A}"/>
            </a:ext>
          </a:extLst>
        </xdr:cNvPr>
        <xdr:cNvSpPr/>
      </xdr:nvSpPr>
      <xdr:spPr>
        <a:xfrm>
          <a:off x="13652500" y="1409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86106</xdr:rowOff>
    </xdr:from>
    <xdr:to>
      <xdr:col>76</xdr:col>
      <xdr:colOff>114300</xdr:colOff>
      <xdr:row>82</xdr:row>
      <xdr:rowOff>131826</xdr:rowOff>
    </xdr:to>
    <xdr:cxnSp macro="">
      <xdr:nvCxnSpPr>
        <xdr:cNvPr id="773" name="直線コネクタ 772">
          <a:extLst>
            <a:ext uri="{FF2B5EF4-FFF2-40B4-BE49-F238E27FC236}">
              <a16:creationId xmlns:a16="http://schemas.microsoft.com/office/drawing/2014/main" id="{A36D17C5-E8AE-4938-B7E8-AF33707DF866}"/>
            </a:ext>
          </a:extLst>
        </xdr:cNvPr>
        <xdr:cNvCxnSpPr/>
      </xdr:nvCxnSpPr>
      <xdr:spPr>
        <a:xfrm>
          <a:off x="13703300" y="141450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161037</xdr:rowOff>
    </xdr:from>
    <xdr:to>
      <xdr:col>67</xdr:col>
      <xdr:colOff>101600</xdr:colOff>
      <xdr:row>82</xdr:row>
      <xdr:rowOff>91187</xdr:rowOff>
    </xdr:to>
    <xdr:sp macro="" textlink="">
      <xdr:nvSpPr>
        <xdr:cNvPr id="774" name="楕円 773">
          <a:extLst>
            <a:ext uri="{FF2B5EF4-FFF2-40B4-BE49-F238E27FC236}">
              <a16:creationId xmlns:a16="http://schemas.microsoft.com/office/drawing/2014/main" id="{F011FFE8-D900-4305-AD09-EDDBC11D8254}"/>
            </a:ext>
          </a:extLst>
        </xdr:cNvPr>
        <xdr:cNvSpPr/>
      </xdr:nvSpPr>
      <xdr:spPr>
        <a:xfrm>
          <a:off x="12763500" y="1404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40387</xdr:rowOff>
    </xdr:from>
    <xdr:to>
      <xdr:col>71</xdr:col>
      <xdr:colOff>177800</xdr:colOff>
      <xdr:row>82</xdr:row>
      <xdr:rowOff>86106</xdr:rowOff>
    </xdr:to>
    <xdr:cxnSp macro="">
      <xdr:nvCxnSpPr>
        <xdr:cNvPr id="775" name="直線コネクタ 774">
          <a:extLst>
            <a:ext uri="{FF2B5EF4-FFF2-40B4-BE49-F238E27FC236}">
              <a16:creationId xmlns:a16="http://schemas.microsoft.com/office/drawing/2014/main" id="{EE722AF6-5962-4F95-B262-4F3C3CA9136F}"/>
            </a:ext>
          </a:extLst>
        </xdr:cNvPr>
        <xdr:cNvCxnSpPr/>
      </xdr:nvCxnSpPr>
      <xdr:spPr>
        <a:xfrm>
          <a:off x="12814300" y="1409928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6" name="n_1aveValue【消防施設】&#10;有形固定資産減価償却率">
          <a:extLst>
            <a:ext uri="{FF2B5EF4-FFF2-40B4-BE49-F238E27FC236}">
              <a16:creationId xmlns:a16="http://schemas.microsoft.com/office/drawing/2014/main" id="{06D717EE-EAFE-474C-9588-98A95F06D99F}"/>
            </a:ext>
          </a:extLst>
        </xdr:cNvPr>
        <xdr:cNvSpPr txBox="1"/>
      </xdr:nvSpPr>
      <xdr:spPr>
        <a:xfrm>
          <a:off x="15266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7" name="n_2aveValue【消防施設】&#10;有形固定資産減価償却率">
          <a:extLst>
            <a:ext uri="{FF2B5EF4-FFF2-40B4-BE49-F238E27FC236}">
              <a16:creationId xmlns:a16="http://schemas.microsoft.com/office/drawing/2014/main" id="{E2F3EB6F-29B7-4086-9101-6EB122DEB85C}"/>
            </a:ext>
          </a:extLst>
        </xdr:cNvPr>
        <xdr:cNvSpPr txBox="1"/>
      </xdr:nvSpPr>
      <xdr:spPr>
        <a:xfrm>
          <a:off x="143897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78" name="n_3aveValue【消防施設】&#10;有形固定資産減価償却率">
          <a:extLst>
            <a:ext uri="{FF2B5EF4-FFF2-40B4-BE49-F238E27FC236}">
              <a16:creationId xmlns:a16="http://schemas.microsoft.com/office/drawing/2014/main" id="{76478CD6-036F-417E-95BA-0479F82C52B2}"/>
            </a:ext>
          </a:extLst>
        </xdr:cNvPr>
        <xdr:cNvSpPr txBox="1"/>
      </xdr:nvSpPr>
      <xdr:spPr>
        <a:xfrm>
          <a:off x="13500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79" name="n_4aveValue【消防施設】&#10;有形固定資産減価償却率">
          <a:extLst>
            <a:ext uri="{FF2B5EF4-FFF2-40B4-BE49-F238E27FC236}">
              <a16:creationId xmlns:a16="http://schemas.microsoft.com/office/drawing/2014/main" id="{B0B96781-837D-4205-BE77-36464A4D5F91}"/>
            </a:ext>
          </a:extLst>
        </xdr:cNvPr>
        <xdr:cNvSpPr txBox="1"/>
      </xdr:nvSpPr>
      <xdr:spPr>
        <a:xfrm>
          <a:off x="126117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73423</xdr:rowOff>
    </xdr:from>
    <xdr:ext cx="405111" cy="259045"/>
    <xdr:sp macro="" textlink="">
      <xdr:nvSpPr>
        <xdr:cNvPr id="780" name="n_1mainValue【消防施設】&#10;有形固定資産減価償却率">
          <a:extLst>
            <a:ext uri="{FF2B5EF4-FFF2-40B4-BE49-F238E27FC236}">
              <a16:creationId xmlns:a16="http://schemas.microsoft.com/office/drawing/2014/main" id="{6DCA1F08-D717-4D87-84C5-6B689683A8CC}"/>
            </a:ext>
          </a:extLst>
        </xdr:cNvPr>
        <xdr:cNvSpPr txBox="1"/>
      </xdr:nvSpPr>
      <xdr:spPr>
        <a:xfrm>
          <a:off x="15266044" y="1396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27703</xdr:rowOff>
    </xdr:from>
    <xdr:ext cx="405111" cy="259045"/>
    <xdr:sp macro="" textlink="">
      <xdr:nvSpPr>
        <xdr:cNvPr id="781" name="n_2mainValue【消防施設】&#10;有形固定資産減価償却率">
          <a:extLst>
            <a:ext uri="{FF2B5EF4-FFF2-40B4-BE49-F238E27FC236}">
              <a16:creationId xmlns:a16="http://schemas.microsoft.com/office/drawing/2014/main" id="{C8438071-0251-4823-8C3C-80443EF31A06}"/>
            </a:ext>
          </a:extLst>
        </xdr:cNvPr>
        <xdr:cNvSpPr txBox="1"/>
      </xdr:nvSpPr>
      <xdr:spPr>
        <a:xfrm>
          <a:off x="14389744" y="1391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153433</xdr:rowOff>
    </xdr:from>
    <xdr:ext cx="405111" cy="259045"/>
    <xdr:sp macro="" textlink="">
      <xdr:nvSpPr>
        <xdr:cNvPr id="782" name="n_3mainValue【消防施設】&#10;有形固定資産減価償却率">
          <a:extLst>
            <a:ext uri="{FF2B5EF4-FFF2-40B4-BE49-F238E27FC236}">
              <a16:creationId xmlns:a16="http://schemas.microsoft.com/office/drawing/2014/main" id="{B1C13C28-5203-44C9-8682-7966633F772D}"/>
            </a:ext>
          </a:extLst>
        </xdr:cNvPr>
        <xdr:cNvSpPr txBox="1"/>
      </xdr:nvSpPr>
      <xdr:spPr>
        <a:xfrm>
          <a:off x="13500744" y="1386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107714</xdr:rowOff>
    </xdr:from>
    <xdr:ext cx="405111" cy="259045"/>
    <xdr:sp macro="" textlink="">
      <xdr:nvSpPr>
        <xdr:cNvPr id="783" name="n_4mainValue【消防施設】&#10;有形固定資産減価償却率">
          <a:extLst>
            <a:ext uri="{FF2B5EF4-FFF2-40B4-BE49-F238E27FC236}">
              <a16:creationId xmlns:a16="http://schemas.microsoft.com/office/drawing/2014/main" id="{D65D3ADD-654D-42C3-AB8E-2F3B19F64172}"/>
            </a:ext>
          </a:extLst>
        </xdr:cNvPr>
        <xdr:cNvSpPr txBox="1"/>
      </xdr:nvSpPr>
      <xdr:spPr>
        <a:xfrm>
          <a:off x="12611744" y="1382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DC9885BC-72B5-4438-B876-81009EDD2CD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192A17F2-0459-4E7E-A1BD-8B7AE09B12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70070BC1-3236-4667-A815-F884F688C6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F7D8E4F8-FA52-41A2-AAC6-D1B3B4522B0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F87ED389-55E8-4957-8B43-39344F61F81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76CFA866-9A9D-4A15-A6BF-C776631E16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A41D3275-9E71-4262-8AD2-2C6588D947F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E26593C0-D74E-4B56-B3E0-40CF044A1DF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445BAC68-16CD-4CEE-B9F8-FBA08A2FCDF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B2EB4E28-7E8B-4DD3-BC9A-48655571652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4" name="テキスト ボックス 793">
          <a:extLst>
            <a:ext uri="{FF2B5EF4-FFF2-40B4-BE49-F238E27FC236}">
              <a16:creationId xmlns:a16="http://schemas.microsoft.com/office/drawing/2014/main" id="{2BDF6B8A-4A22-4179-A2A3-FF5DC2925734}"/>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5" name="直線コネクタ 794">
          <a:extLst>
            <a:ext uri="{FF2B5EF4-FFF2-40B4-BE49-F238E27FC236}">
              <a16:creationId xmlns:a16="http://schemas.microsoft.com/office/drawing/2014/main" id="{2A04C3FB-D8EA-4441-BF6E-43EEEA27C29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6" name="テキスト ボックス 795">
          <a:extLst>
            <a:ext uri="{FF2B5EF4-FFF2-40B4-BE49-F238E27FC236}">
              <a16:creationId xmlns:a16="http://schemas.microsoft.com/office/drawing/2014/main" id="{017138A6-5E02-4CE2-8B4E-F0689B1DE7F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7" name="直線コネクタ 796">
          <a:extLst>
            <a:ext uri="{FF2B5EF4-FFF2-40B4-BE49-F238E27FC236}">
              <a16:creationId xmlns:a16="http://schemas.microsoft.com/office/drawing/2014/main" id="{010AA671-8994-4D0E-9AA8-C5EB198C6AA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8" name="テキスト ボックス 797">
          <a:extLst>
            <a:ext uri="{FF2B5EF4-FFF2-40B4-BE49-F238E27FC236}">
              <a16:creationId xmlns:a16="http://schemas.microsoft.com/office/drawing/2014/main" id="{FC0513B0-FA6A-4E8B-B4F5-A153D023A4F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9" name="直線コネクタ 798">
          <a:extLst>
            <a:ext uri="{FF2B5EF4-FFF2-40B4-BE49-F238E27FC236}">
              <a16:creationId xmlns:a16="http://schemas.microsoft.com/office/drawing/2014/main" id="{1293CBF9-C86A-4C3F-90B5-A12257BBFC0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0" name="テキスト ボックス 799">
          <a:extLst>
            <a:ext uri="{FF2B5EF4-FFF2-40B4-BE49-F238E27FC236}">
              <a16:creationId xmlns:a16="http://schemas.microsoft.com/office/drawing/2014/main" id="{B2EB0CF2-FCF7-4695-B5C6-85EB6EEE84B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1" name="直線コネクタ 800">
          <a:extLst>
            <a:ext uri="{FF2B5EF4-FFF2-40B4-BE49-F238E27FC236}">
              <a16:creationId xmlns:a16="http://schemas.microsoft.com/office/drawing/2014/main" id="{C3791E78-1304-4CE4-9B26-E8E8A604519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2" name="テキスト ボックス 801">
          <a:extLst>
            <a:ext uri="{FF2B5EF4-FFF2-40B4-BE49-F238E27FC236}">
              <a16:creationId xmlns:a16="http://schemas.microsoft.com/office/drawing/2014/main" id="{CC785160-5F97-4B09-84A4-8D8867A808F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3" name="直線コネクタ 802">
          <a:extLst>
            <a:ext uri="{FF2B5EF4-FFF2-40B4-BE49-F238E27FC236}">
              <a16:creationId xmlns:a16="http://schemas.microsoft.com/office/drawing/2014/main" id="{1EF0940F-496E-4632-B751-0560A36DDA8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4" name="テキスト ボックス 803">
          <a:extLst>
            <a:ext uri="{FF2B5EF4-FFF2-40B4-BE49-F238E27FC236}">
              <a16:creationId xmlns:a16="http://schemas.microsoft.com/office/drawing/2014/main" id="{CAFE064E-F2BB-4859-8E26-CA8F3C3CD2A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36FFC76E-DC64-4901-BDAD-192F2983046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E040AF72-90FC-4AB9-A0A0-E1E14647ADE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D07B94FC-2D07-407B-B363-F98DB0D4914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08" name="直線コネクタ 807">
          <a:extLst>
            <a:ext uri="{FF2B5EF4-FFF2-40B4-BE49-F238E27FC236}">
              <a16:creationId xmlns:a16="http://schemas.microsoft.com/office/drawing/2014/main" id="{874BD8BC-691C-4D8A-8BA2-26460733018B}"/>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09" name="【消防施設】&#10;一人当たり面積最小値テキスト">
          <a:extLst>
            <a:ext uri="{FF2B5EF4-FFF2-40B4-BE49-F238E27FC236}">
              <a16:creationId xmlns:a16="http://schemas.microsoft.com/office/drawing/2014/main" id="{28EF657D-0217-42EF-9C07-9E0485596429}"/>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0" name="直線コネクタ 809">
          <a:extLst>
            <a:ext uri="{FF2B5EF4-FFF2-40B4-BE49-F238E27FC236}">
              <a16:creationId xmlns:a16="http://schemas.microsoft.com/office/drawing/2014/main" id="{103FECFD-1288-4230-BEC5-5CCB5244BBCF}"/>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1" name="【消防施設】&#10;一人当たり面積最大値テキスト">
          <a:extLst>
            <a:ext uri="{FF2B5EF4-FFF2-40B4-BE49-F238E27FC236}">
              <a16:creationId xmlns:a16="http://schemas.microsoft.com/office/drawing/2014/main" id="{30A7D038-9B43-4998-BDC9-4C0F159B5759}"/>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2" name="直線コネクタ 811">
          <a:extLst>
            <a:ext uri="{FF2B5EF4-FFF2-40B4-BE49-F238E27FC236}">
              <a16:creationId xmlns:a16="http://schemas.microsoft.com/office/drawing/2014/main" id="{6E70E4E2-E52A-4945-8411-BA528D7E966E}"/>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3" name="【消防施設】&#10;一人当たり面積平均値テキスト">
          <a:extLst>
            <a:ext uri="{FF2B5EF4-FFF2-40B4-BE49-F238E27FC236}">
              <a16:creationId xmlns:a16="http://schemas.microsoft.com/office/drawing/2014/main" id="{CA42DB24-AF54-443F-8C59-BE7B50D494DE}"/>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4" name="フローチャート: 判断 813">
          <a:extLst>
            <a:ext uri="{FF2B5EF4-FFF2-40B4-BE49-F238E27FC236}">
              <a16:creationId xmlns:a16="http://schemas.microsoft.com/office/drawing/2014/main" id="{420C1505-CABA-4194-954E-D07B06F28862}"/>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5" name="フローチャート: 判断 814">
          <a:extLst>
            <a:ext uri="{FF2B5EF4-FFF2-40B4-BE49-F238E27FC236}">
              <a16:creationId xmlns:a16="http://schemas.microsoft.com/office/drawing/2014/main" id="{D41CE03F-2F11-4BB5-9616-A2AAFA32BDE0}"/>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6" name="フローチャート: 判断 815">
          <a:extLst>
            <a:ext uri="{FF2B5EF4-FFF2-40B4-BE49-F238E27FC236}">
              <a16:creationId xmlns:a16="http://schemas.microsoft.com/office/drawing/2014/main" id="{693C1598-6F23-4FA6-B5A7-28E2224E734B}"/>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7" name="フローチャート: 判断 816">
          <a:extLst>
            <a:ext uri="{FF2B5EF4-FFF2-40B4-BE49-F238E27FC236}">
              <a16:creationId xmlns:a16="http://schemas.microsoft.com/office/drawing/2014/main" id="{17D4C7A5-F593-463E-BEB3-BBF8C9D65547}"/>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18" name="フローチャート: 判断 817">
          <a:extLst>
            <a:ext uri="{FF2B5EF4-FFF2-40B4-BE49-F238E27FC236}">
              <a16:creationId xmlns:a16="http://schemas.microsoft.com/office/drawing/2014/main" id="{F930B5FC-C3B2-41E8-8127-33FCC10DF880}"/>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311DEA1-4288-493E-AFA2-A00E0FF5621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97D09EE-9260-4C2C-A830-E596A7D94AF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90E43DA-A384-45AC-9819-373742FF3E4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574BEE3-52F4-4911-B74B-A3416F2D6C3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4726266C-CBF9-407A-8D3B-9AEA683F732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120650</xdr:rowOff>
    </xdr:from>
    <xdr:to>
      <xdr:col>116</xdr:col>
      <xdr:colOff>114300</xdr:colOff>
      <xdr:row>81</xdr:row>
      <xdr:rowOff>50800</xdr:rowOff>
    </xdr:to>
    <xdr:sp macro="" textlink="">
      <xdr:nvSpPr>
        <xdr:cNvPr id="824" name="楕円 823">
          <a:extLst>
            <a:ext uri="{FF2B5EF4-FFF2-40B4-BE49-F238E27FC236}">
              <a16:creationId xmlns:a16="http://schemas.microsoft.com/office/drawing/2014/main" id="{E870952F-389F-45B0-A998-6ECEA7511244}"/>
            </a:ext>
          </a:extLst>
        </xdr:cNvPr>
        <xdr:cNvSpPr/>
      </xdr:nvSpPr>
      <xdr:spPr>
        <a:xfrm>
          <a:off x="221107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143527</xdr:rowOff>
    </xdr:from>
    <xdr:ext cx="469744" cy="259045"/>
    <xdr:sp macro="" textlink="">
      <xdr:nvSpPr>
        <xdr:cNvPr id="825" name="【消防施設】&#10;一人当たり面積該当値テキスト">
          <a:extLst>
            <a:ext uri="{FF2B5EF4-FFF2-40B4-BE49-F238E27FC236}">
              <a16:creationId xmlns:a16="http://schemas.microsoft.com/office/drawing/2014/main" id="{525B929C-51A2-477C-932D-FFD63424D5BC}"/>
            </a:ext>
          </a:extLst>
        </xdr:cNvPr>
        <xdr:cNvSpPr txBox="1"/>
      </xdr:nvSpPr>
      <xdr:spPr>
        <a:xfrm>
          <a:off x="22199600"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120650</xdr:rowOff>
    </xdr:from>
    <xdr:to>
      <xdr:col>112</xdr:col>
      <xdr:colOff>38100</xdr:colOff>
      <xdr:row>81</xdr:row>
      <xdr:rowOff>50800</xdr:rowOff>
    </xdr:to>
    <xdr:sp macro="" textlink="">
      <xdr:nvSpPr>
        <xdr:cNvPr id="826" name="楕円 825">
          <a:extLst>
            <a:ext uri="{FF2B5EF4-FFF2-40B4-BE49-F238E27FC236}">
              <a16:creationId xmlns:a16="http://schemas.microsoft.com/office/drawing/2014/main" id="{5E156DDE-9AC4-4A03-BA60-649838D2E2D5}"/>
            </a:ext>
          </a:extLst>
        </xdr:cNvPr>
        <xdr:cNvSpPr/>
      </xdr:nvSpPr>
      <xdr:spPr>
        <a:xfrm>
          <a:off x="21272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0</xdr:rowOff>
    </xdr:from>
    <xdr:to>
      <xdr:col>116</xdr:col>
      <xdr:colOff>63500</xdr:colOff>
      <xdr:row>81</xdr:row>
      <xdr:rowOff>0</xdr:rowOff>
    </xdr:to>
    <xdr:cxnSp macro="">
      <xdr:nvCxnSpPr>
        <xdr:cNvPr id="827" name="直線コネクタ 826">
          <a:extLst>
            <a:ext uri="{FF2B5EF4-FFF2-40B4-BE49-F238E27FC236}">
              <a16:creationId xmlns:a16="http://schemas.microsoft.com/office/drawing/2014/main" id="{A9409FA9-7762-4967-9141-6247D25ED5A9}"/>
            </a:ext>
          </a:extLst>
        </xdr:cNvPr>
        <xdr:cNvCxnSpPr/>
      </xdr:nvCxnSpPr>
      <xdr:spPr>
        <a:xfrm>
          <a:off x="21323300" y="13887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120650</xdr:rowOff>
    </xdr:from>
    <xdr:to>
      <xdr:col>107</xdr:col>
      <xdr:colOff>101600</xdr:colOff>
      <xdr:row>81</xdr:row>
      <xdr:rowOff>50800</xdr:rowOff>
    </xdr:to>
    <xdr:sp macro="" textlink="">
      <xdr:nvSpPr>
        <xdr:cNvPr id="828" name="楕円 827">
          <a:extLst>
            <a:ext uri="{FF2B5EF4-FFF2-40B4-BE49-F238E27FC236}">
              <a16:creationId xmlns:a16="http://schemas.microsoft.com/office/drawing/2014/main" id="{B31C8768-7FAD-41AF-A2A6-DCF9E49D9578}"/>
            </a:ext>
          </a:extLst>
        </xdr:cNvPr>
        <xdr:cNvSpPr/>
      </xdr:nvSpPr>
      <xdr:spPr>
        <a:xfrm>
          <a:off x="20383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0</xdr:rowOff>
    </xdr:from>
    <xdr:to>
      <xdr:col>111</xdr:col>
      <xdr:colOff>177800</xdr:colOff>
      <xdr:row>81</xdr:row>
      <xdr:rowOff>0</xdr:rowOff>
    </xdr:to>
    <xdr:cxnSp macro="">
      <xdr:nvCxnSpPr>
        <xdr:cNvPr id="829" name="直線コネクタ 828">
          <a:extLst>
            <a:ext uri="{FF2B5EF4-FFF2-40B4-BE49-F238E27FC236}">
              <a16:creationId xmlns:a16="http://schemas.microsoft.com/office/drawing/2014/main" id="{329E960E-25AA-4FE2-918F-8E118B68A6A3}"/>
            </a:ext>
          </a:extLst>
        </xdr:cNvPr>
        <xdr:cNvCxnSpPr/>
      </xdr:nvCxnSpPr>
      <xdr:spPr>
        <a:xfrm>
          <a:off x="20434300" y="13887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120650</xdr:rowOff>
    </xdr:from>
    <xdr:to>
      <xdr:col>102</xdr:col>
      <xdr:colOff>165100</xdr:colOff>
      <xdr:row>81</xdr:row>
      <xdr:rowOff>50800</xdr:rowOff>
    </xdr:to>
    <xdr:sp macro="" textlink="">
      <xdr:nvSpPr>
        <xdr:cNvPr id="830" name="楕円 829">
          <a:extLst>
            <a:ext uri="{FF2B5EF4-FFF2-40B4-BE49-F238E27FC236}">
              <a16:creationId xmlns:a16="http://schemas.microsoft.com/office/drawing/2014/main" id="{0FA2BFC4-2E78-4723-9EE1-B3FC1FE397C5}"/>
            </a:ext>
          </a:extLst>
        </xdr:cNvPr>
        <xdr:cNvSpPr/>
      </xdr:nvSpPr>
      <xdr:spPr>
        <a:xfrm>
          <a:off x="19494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0</xdr:rowOff>
    </xdr:from>
    <xdr:to>
      <xdr:col>107</xdr:col>
      <xdr:colOff>50800</xdr:colOff>
      <xdr:row>81</xdr:row>
      <xdr:rowOff>0</xdr:rowOff>
    </xdr:to>
    <xdr:cxnSp macro="">
      <xdr:nvCxnSpPr>
        <xdr:cNvPr id="831" name="直線コネクタ 830">
          <a:extLst>
            <a:ext uri="{FF2B5EF4-FFF2-40B4-BE49-F238E27FC236}">
              <a16:creationId xmlns:a16="http://schemas.microsoft.com/office/drawing/2014/main" id="{57443494-3F1F-4E2E-984D-9E747F1E29B1}"/>
            </a:ext>
          </a:extLst>
        </xdr:cNvPr>
        <xdr:cNvCxnSpPr/>
      </xdr:nvCxnSpPr>
      <xdr:spPr>
        <a:xfrm>
          <a:off x="19545300" y="13887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139700</xdr:rowOff>
    </xdr:from>
    <xdr:to>
      <xdr:col>98</xdr:col>
      <xdr:colOff>38100</xdr:colOff>
      <xdr:row>81</xdr:row>
      <xdr:rowOff>69850</xdr:rowOff>
    </xdr:to>
    <xdr:sp macro="" textlink="">
      <xdr:nvSpPr>
        <xdr:cNvPr id="832" name="楕円 831">
          <a:extLst>
            <a:ext uri="{FF2B5EF4-FFF2-40B4-BE49-F238E27FC236}">
              <a16:creationId xmlns:a16="http://schemas.microsoft.com/office/drawing/2014/main" id="{6ED70172-479A-458B-B918-240525D38588}"/>
            </a:ext>
          </a:extLst>
        </xdr:cNvPr>
        <xdr:cNvSpPr/>
      </xdr:nvSpPr>
      <xdr:spPr>
        <a:xfrm>
          <a:off x="18605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0</xdr:rowOff>
    </xdr:from>
    <xdr:to>
      <xdr:col>102</xdr:col>
      <xdr:colOff>114300</xdr:colOff>
      <xdr:row>81</xdr:row>
      <xdr:rowOff>19050</xdr:rowOff>
    </xdr:to>
    <xdr:cxnSp macro="">
      <xdr:nvCxnSpPr>
        <xdr:cNvPr id="833" name="直線コネクタ 832">
          <a:extLst>
            <a:ext uri="{FF2B5EF4-FFF2-40B4-BE49-F238E27FC236}">
              <a16:creationId xmlns:a16="http://schemas.microsoft.com/office/drawing/2014/main" id="{0FA29CE2-80BB-4E8C-9188-D875B4F26D27}"/>
            </a:ext>
          </a:extLst>
        </xdr:cNvPr>
        <xdr:cNvCxnSpPr/>
      </xdr:nvCxnSpPr>
      <xdr:spPr>
        <a:xfrm flipV="1">
          <a:off x="18656300" y="13887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4" name="n_1aveValue【消防施設】&#10;一人当たり面積">
          <a:extLst>
            <a:ext uri="{FF2B5EF4-FFF2-40B4-BE49-F238E27FC236}">
              <a16:creationId xmlns:a16="http://schemas.microsoft.com/office/drawing/2014/main" id="{7554BFE8-707B-4711-952F-A0B2EB6253A5}"/>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5" name="n_2aveValue【消防施設】&#10;一人当たり面積">
          <a:extLst>
            <a:ext uri="{FF2B5EF4-FFF2-40B4-BE49-F238E27FC236}">
              <a16:creationId xmlns:a16="http://schemas.microsoft.com/office/drawing/2014/main" id="{09299476-B144-4519-9B4F-9F622A29A216}"/>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6" name="n_3aveValue【消防施設】&#10;一人当たり面積">
          <a:extLst>
            <a:ext uri="{FF2B5EF4-FFF2-40B4-BE49-F238E27FC236}">
              <a16:creationId xmlns:a16="http://schemas.microsoft.com/office/drawing/2014/main" id="{4FA3640E-AA1C-42D9-930A-0AA245C49797}"/>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7" name="n_4aveValue【消防施設】&#10;一人当たり面積">
          <a:extLst>
            <a:ext uri="{FF2B5EF4-FFF2-40B4-BE49-F238E27FC236}">
              <a16:creationId xmlns:a16="http://schemas.microsoft.com/office/drawing/2014/main" id="{FEC5E824-459D-463B-AE42-4C4FB7354823}"/>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67327</xdr:rowOff>
    </xdr:from>
    <xdr:ext cx="469744" cy="259045"/>
    <xdr:sp macro="" textlink="">
      <xdr:nvSpPr>
        <xdr:cNvPr id="838" name="n_1mainValue【消防施設】&#10;一人当たり面積">
          <a:extLst>
            <a:ext uri="{FF2B5EF4-FFF2-40B4-BE49-F238E27FC236}">
              <a16:creationId xmlns:a16="http://schemas.microsoft.com/office/drawing/2014/main" id="{EDB65EEB-305A-482B-A64D-6AA53CFF2D6C}"/>
            </a:ext>
          </a:extLst>
        </xdr:cNvPr>
        <xdr:cNvSpPr txBox="1"/>
      </xdr:nvSpPr>
      <xdr:spPr>
        <a:xfrm>
          <a:off x="210757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67327</xdr:rowOff>
    </xdr:from>
    <xdr:ext cx="469744" cy="259045"/>
    <xdr:sp macro="" textlink="">
      <xdr:nvSpPr>
        <xdr:cNvPr id="839" name="n_2mainValue【消防施設】&#10;一人当たり面積">
          <a:extLst>
            <a:ext uri="{FF2B5EF4-FFF2-40B4-BE49-F238E27FC236}">
              <a16:creationId xmlns:a16="http://schemas.microsoft.com/office/drawing/2014/main" id="{EF337896-C501-4215-8AC8-EA723E020B67}"/>
            </a:ext>
          </a:extLst>
        </xdr:cNvPr>
        <xdr:cNvSpPr txBox="1"/>
      </xdr:nvSpPr>
      <xdr:spPr>
        <a:xfrm>
          <a:off x="201994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67327</xdr:rowOff>
    </xdr:from>
    <xdr:ext cx="469744" cy="259045"/>
    <xdr:sp macro="" textlink="">
      <xdr:nvSpPr>
        <xdr:cNvPr id="840" name="n_3mainValue【消防施設】&#10;一人当たり面積">
          <a:extLst>
            <a:ext uri="{FF2B5EF4-FFF2-40B4-BE49-F238E27FC236}">
              <a16:creationId xmlns:a16="http://schemas.microsoft.com/office/drawing/2014/main" id="{82E9BDB2-51AF-4B49-978E-8B3ACE341A7F}"/>
            </a:ext>
          </a:extLst>
        </xdr:cNvPr>
        <xdr:cNvSpPr txBox="1"/>
      </xdr:nvSpPr>
      <xdr:spPr>
        <a:xfrm>
          <a:off x="193104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86377</xdr:rowOff>
    </xdr:from>
    <xdr:ext cx="469744" cy="259045"/>
    <xdr:sp macro="" textlink="">
      <xdr:nvSpPr>
        <xdr:cNvPr id="841" name="n_4mainValue【消防施設】&#10;一人当たり面積">
          <a:extLst>
            <a:ext uri="{FF2B5EF4-FFF2-40B4-BE49-F238E27FC236}">
              <a16:creationId xmlns:a16="http://schemas.microsoft.com/office/drawing/2014/main" id="{6830784F-F565-49E0-ABB7-0C3650CA2636}"/>
            </a:ext>
          </a:extLst>
        </xdr:cNvPr>
        <xdr:cNvSpPr txBox="1"/>
      </xdr:nvSpPr>
      <xdr:spPr>
        <a:xfrm>
          <a:off x="18421427" y="136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D521E297-CF6E-4795-A262-CD14D50C061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C048A17A-E26F-42F8-A23E-836B226AFB4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FD049FC9-20C7-43BA-9642-804B36DE01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5EDDF46B-4A23-4D14-9FC2-48F78E05DE5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93C295D9-677E-4065-BD09-DA29A4EC971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2BB78C6B-ED6A-4E15-AEAB-70E6AC9F0D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123B2A1E-1FE2-4261-BFD9-9FC4EE0306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D7003AAC-610C-4D2B-8F07-CDC6813A9F4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1C75F503-BCB1-4CBF-AB8E-085A60CB8E1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81E250F6-BBC9-41D4-814E-F9068525DC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5E51D9AE-B474-4277-930E-F5D80C90426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99253FF9-31FB-478E-8C27-902E7F7BA09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32B2AE43-6ED0-4DC3-9560-07BDB563116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CE6F19BF-7198-4074-91AB-9B0B9D85B15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C09C1B31-D1E4-4199-81C2-02A12B0D0EE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4F70D972-44F7-4806-AEC2-3E88F0FA9D7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09B756A4-ACC8-41F1-82CF-ECD94564C6D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DB9AF275-CD58-4378-A1AA-36AC5E229D4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2CA2DE30-D2B6-429D-81C8-68742F00D58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8AE55798-6FFC-49AC-8920-CFA07BB6CFD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326BC829-8D5A-463C-9283-D34C1971359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479BFF7C-5E2E-478F-9290-8DC63CDA1E7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A9F89D2E-6EB8-475A-B6BD-9653E9FCDE9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8032D120-67E6-4E3B-B15D-17E5278D05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6" name="直線コネクタ 865">
          <a:extLst>
            <a:ext uri="{FF2B5EF4-FFF2-40B4-BE49-F238E27FC236}">
              <a16:creationId xmlns:a16="http://schemas.microsoft.com/office/drawing/2014/main" id="{195F0F54-624E-420B-8BC9-1D51F19F4F13}"/>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7" name="【庁舎】&#10;有形固定資産減価償却率最小値テキスト">
          <a:extLst>
            <a:ext uri="{FF2B5EF4-FFF2-40B4-BE49-F238E27FC236}">
              <a16:creationId xmlns:a16="http://schemas.microsoft.com/office/drawing/2014/main" id="{2D30B99A-CBAC-44C0-91CE-ACC306B74F3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8" name="直線コネクタ 867">
          <a:extLst>
            <a:ext uri="{FF2B5EF4-FFF2-40B4-BE49-F238E27FC236}">
              <a16:creationId xmlns:a16="http://schemas.microsoft.com/office/drawing/2014/main" id="{76A9063E-A774-41A5-9156-F7EF0570E4F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69" name="【庁舎】&#10;有形固定資産減価償却率最大値テキスト">
          <a:extLst>
            <a:ext uri="{FF2B5EF4-FFF2-40B4-BE49-F238E27FC236}">
              <a16:creationId xmlns:a16="http://schemas.microsoft.com/office/drawing/2014/main" id="{B2C8B4B7-01EA-4C0C-86C2-B4DF3FC1C4FD}"/>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0" name="直線コネクタ 869">
          <a:extLst>
            <a:ext uri="{FF2B5EF4-FFF2-40B4-BE49-F238E27FC236}">
              <a16:creationId xmlns:a16="http://schemas.microsoft.com/office/drawing/2014/main" id="{7200B6CC-873E-4D72-8D6A-8FC8D2ED9545}"/>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1" name="【庁舎】&#10;有形固定資産減価償却率平均値テキスト">
          <a:extLst>
            <a:ext uri="{FF2B5EF4-FFF2-40B4-BE49-F238E27FC236}">
              <a16:creationId xmlns:a16="http://schemas.microsoft.com/office/drawing/2014/main" id="{9E40D08A-C3E2-4989-A667-9FB8E87CB9F6}"/>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2" name="フローチャート: 判断 871">
          <a:extLst>
            <a:ext uri="{FF2B5EF4-FFF2-40B4-BE49-F238E27FC236}">
              <a16:creationId xmlns:a16="http://schemas.microsoft.com/office/drawing/2014/main" id="{6D7B0F2F-953A-4CD5-BCD6-8724FFDC6045}"/>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3" name="フローチャート: 判断 872">
          <a:extLst>
            <a:ext uri="{FF2B5EF4-FFF2-40B4-BE49-F238E27FC236}">
              <a16:creationId xmlns:a16="http://schemas.microsoft.com/office/drawing/2014/main" id="{2AADD5D6-7D57-444A-8955-AB69FC988A91}"/>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4" name="フローチャート: 判断 873">
          <a:extLst>
            <a:ext uri="{FF2B5EF4-FFF2-40B4-BE49-F238E27FC236}">
              <a16:creationId xmlns:a16="http://schemas.microsoft.com/office/drawing/2014/main" id="{276F36E1-C244-4822-BB52-E176FB4C70B6}"/>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5" name="フローチャート: 判断 874">
          <a:extLst>
            <a:ext uri="{FF2B5EF4-FFF2-40B4-BE49-F238E27FC236}">
              <a16:creationId xmlns:a16="http://schemas.microsoft.com/office/drawing/2014/main" id="{D36520B4-4C96-4034-970A-9A0682B7FC8D}"/>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6" name="フローチャート: 判断 875">
          <a:extLst>
            <a:ext uri="{FF2B5EF4-FFF2-40B4-BE49-F238E27FC236}">
              <a16:creationId xmlns:a16="http://schemas.microsoft.com/office/drawing/2014/main" id="{D904EF38-0F22-4BFA-BB6F-95C81E7CC6D5}"/>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D41ECB4-0D76-4D07-8533-1E52A79B12F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439895B-0DB8-467C-88DF-6CA3BFCAD4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3312E10-522C-4503-9C1A-FF8611DB5B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1E55690-FC4A-43CA-9638-7D24AA0B31B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781786B-8835-4515-8E9C-E3128D7344D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113030</xdr:rowOff>
    </xdr:from>
    <xdr:to>
      <xdr:col>85</xdr:col>
      <xdr:colOff>177800</xdr:colOff>
      <xdr:row>106</xdr:row>
      <xdr:rowOff>43180</xdr:rowOff>
    </xdr:to>
    <xdr:sp macro="" textlink="">
      <xdr:nvSpPr>
        <xdr:cNvPr id="882" name="楕円 881">
          <a:extLst>
            <a:ext uri="{FF2B5EF4-FFF2-40B4-BE49-F238E27FC236}">
              <a16:creationId xmlns:a16="http://schemas.microsoft.com/office/drawing/2014/main" id="{5048C1E4-9683-4141-B94F-ACA19475AF47}"/>
            </a:ext>
          </a:extLst>
        </xdr:cNvPr>
        <xdr:cNvSpPr/>
      </xdr:nvSpPr>
      <xdr:spPr>
        <a:xfrm>
          <a:off x="162687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91457</xdr:rowOff>
    </xdr:from>
    <xdr:ext cx="405111" cy="259045"/>
    <xdr:sp macro="" textlink="">
      <xdr:nvSpPr>
        <xdr:cNvPr id="883" name="【庁舎】&#10;有形固定資産減価償却率該当値テキスト">
          <a:extLst>
            <a:ext uri="{FF2B5EF4-FFF2-40B4-BE49-F238E27FC236}">
              <a16:creationId xmlns:a16="http://schemas.microsoft.com/office/drawing/2014/main" id="{5BC7791F-0975-40C8-9678-F117F2993D17}"/>
            </a:ext>
          </a:extLst>
        </xdr:cNvPr>
        <xdr:cNvSpPr txBox="1"/>
      </xdr:nvSpPr>
      <xdr:spPr>
        <a:xfrm>
          <a:off x="16357600"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73025</xdr:rowOff>
    </xdr:from>
    <xdr:to>
      <xdr:col>81</xdr:col>
      <xdr:colOff>101600</xdr:colOff>
      <xdr:row>106</xdr:row>
      <xdr:rowOff>3175</xdr:rowOff>
    </xdr:to>
    <xdr:sp macro="" textlink="">
      <xdr:nvSpPr>
        <xdr:cNvPr id="884" name="楕円 883">
          <a:extLst>
            <a:ext uri="{FF2B5EF4-FFF2-40B4-BE49-F238E27FC236}">
              <a16:creationId xmlns:a16="http://schemas.microsoft.com/office/drawing/2014/main" id="{F128DE56-5304-4589-B9DA-CA9AE86360DB}"/>
            </a:ext>
          </a:extLst>
        </xdr:cNvPr>
        <xdr:cNvSpPr/>
      </xdr:nvSpPr>
      <xdr:spPr>
        <a:xfrm>
          <a:off x="15430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123825</xdr:rowOff>
    </xdr:from>
    <xdr:to>
      <xdr:col>85</xdr:col>
      <xdr:colOff>127000</xdr:colOff>
      <xdr:row>105</xdr:row>
      <xdr:rowOff>163830</xdr:rowOff>
    </xdr:to>
    <xdr:cxnSp macro="">
      <xdr:nvCxnSpPr>
        <xdr:cNvPr id="885" name="直線コネクタ 884">
          <a:extLst>
            <a:ext uri="{FF2B5EF4-FFF2-40B4-BE49-F238E27FC236}">
              <a16:creationId xmlns:a16="http://schemas.microsoft.com/office/drawing/2014/main" id="{DCBE3041-3532-4599-BF92-67E468B20C20}"/>
            </a:ext>
          </a:extLst>
        </xdr:cNvPr>
        <xdr:cNvCxnSpPr/>
      </xdr:nvCxnSpPr>
      <xdr:spPr>
        <a:xfrm>
          <a:off x="15481300" y="181260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34925</xdr:rowOff>
    </xdr:from>
    <xdr:to>
      <xdr:col>76</xdr:col>
      <xdr:colOff>165100</xdr:colOff>
      <xdr:row>105</xdr:row>
      <xdr:rowOff>136525</xdr:rowOff>
    </xdr:to>
    <xdr:sp macro="" textlink="">
      <xdr:nvSpPr>
        <xdr:cNvPr id="886" name="楕円 885">
          <a:extLst>
            <a:ext uri="{FF2B5EF4-FFF2-40B4-BE49-F238E27FC236}">
              <a16:creationId xmlns:a16="http://schemas.microsoft.com/office/drawing/2014/main" id="{86B9ED08-9F21-46F8-93B9-D69256654F33}"/>
            </a:ext>
          </a:extLst>
        </xdr:cNvPr>
        <xdr:cNvSpPr/>
      </xdr:nvSpPr>
      <xdr:spPr>
        <a:xfrm>
          <a:off x="145415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85725</xdr:rowOff>
    </xdr:from>
    <xdr:to>
      <xdr:col>81</xdr:col>
      <xdr:colOff>50800</xdr:colOff>
      <xdr:row>105</xdr:row>
      <xdr:rowOff>123825</xdr:rowOff>
    </xdr:to>
    <xdr:cxnSp macro="">
      <xdr:nvCxnSpPr>
        <xdr:cNvPr id="887" name="直線コネクタ 886">
          <a:extLst>
            <a:ext uri="{FF2B5EF4-FFF2-40B4-BE49-F238E27FC236}">
              <a16:creationId xmlns:a16="http://schemas.microsoft.com/office/drawing/2014/main" id="{9DD52FA8-0257-4FBF-8275-AE33CBDFFA93}"/>
            </a:ext>
          </a:extLst>
        </xdr:cNvPr>
        <xdr:cNvCxnSpPr/>
      </xdr:nvCxnSpPr>
      <xdr:spPr>
        <a:xfrm>
          <a:off x="14592300" y="180879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166370</xdr:rowOff>
    </xdr:from>
    <xdr:to>
      <xdr:col>72</xdr:col>
      <xdr:colOff>38100</xdr:colOff>
      <xdr:row>105</xdr:row>
      <xdr:rowOff>96520</xdr:rowOff>
    </xdr:to>
    <xdr:sp macro="" textlink="">
      <xdr:nvSpPr>
        <xdr:cNvPr id="888" name="楕円 887">
          <a:extLst>
            <a:ext uri="{FF2B5EF4-FFF2-40B4-BE49-F238E27FC236}">
              <a16:creationId xmlns:a16="http://schemas.microsoft.com/office/drawing/2014/main" id="{60675CC7-C4FD-4877-A9B7-47046407E10C}"/>
            </a:ext>
          </a:extLst>
        </xdr:cNvPr>
        <xdr:cNvSpPr/>
      </xdr:nvSpPr>
      <xdr:spPr>
        <a:xfrm>
          <a:off x="13652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45720</xdr:rowOff>
    </xdr:from>
    <xdr:to>
      <xdr:col>76</xdr:col>
      <xdr:colOff>114300</xdr:colOff>
      <xdr:row>105</xdr:row>
      <xdr:rowOff>85725</xdr:rowOff>
    </xdr:to>
    <xdr:cxnSp macro="">
      <xdr:nvCxnSpPr>
        <xdr:cNvPr id="889" name="直線コネクタ 888">
          <a:extLst>
            <a:ext uri="{FF2B5EF4-FFF2-40B4-BE49-F238E27FC236}">
              <a16:creationId xmlns:a16="http://schemas.microsoft.com/office/drawing/2014/main" id="{A4D8AE45-4D39-499C-B634-E9D99A53E915}"/>
            </a:ext>
          </a:extLst>
        </xdr:cNvPr>
        <xdr:cNvCxnSpPr/>
      </xdr:nvCxnSpPr>
      <xdr:spPr>
        <a:xfrm>
          <a:off x="13703300" y="180479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126364</xdr:rowOff>
    </xdr:from>
    <xdr:to>
      <xdr:col>67</xdr:col>
      <xdr:colOff>101600</xdr:colOff>
      <xdr:row>105</xdr:row>
      <xdr:rowOff>56514</xdr:rowOff>
    </xdr:to>
    <xdr:sp macro="" textlink="">
      <xdr:nvSpPr>
        <xdr:cNvPr id="890" name="楕円 889">
          <a:extLst>
            <a:ext uri="{FF2B5EF4-FFF2-40B4-BE49-F238E27FC236}">
              <a16:creationId xmlns:a16="http://schemas.microsoft.com/office/drawing/2014/main" id="{6D6F0BDD-66F2-456B-A9FB-9F09250FF1AA}"/>
            </a:ext>
          </a:extLst>
        </xdr:cNvPr>
        <xdr:cNvSpPr/>
      </xdr:nvSpPr>
      <xdr:spPr>
        <a:xfrm>
          <a:off x="12763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5714</xdr:rowOff>
    </xdr:from>
    <xdr:to>
      <xdr:col>71</xdr:col>
      <xdr:colOff>177800</xdr:colOff>
      <xdr:row>105</xdr:row>
      <xdr:rowOff>45720</xdr:rowOff>
    </xdr:to>
    <xdr:cxnSp macro="">
      <xdr:nvCxnSpPr>
        <xdr:cNvPr id="891" name="直線コネクタ 890">
          <a:extLst>
            <a:ext uri="{FF2B5EF4-FFF2-40B4-BE49-F238E27FC236}">
              <a16:creationId xmlns:a16="http://schemas.microsoft.com/office/drawing/2014/main" id="{0D13C415-6E7E-45D8-A445-7C5FCEEB3035}"/>
            </a:ext>
          </a:extLst>
        </xdr:cNvPr>
        <xdr:cNvCxnSpPr/>
      </xdr:nvCxnSpPr>
      <xdr:spPr>
        <a:xfrm>
          <a:off x="12814300" y="180079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2" name="n_1aveValue【庁舎】&#10;有形固定資産減価償却率">
          <a:extLst>
            <a:ext uri="{FF2B5EF4-FFF2-40B4-BE49-F238E27FC236}">
              <a16:creationId xmlns:a16="http://schemas.microsoft.com/office/drawing/2014/main" id="{0A7D604C-1777-474B-85BA-765A86442973}"/>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3" name="n_2aveValue【庁舎】&#10;有形固定資産減価償却率">
          <a:extLst>
            <a:ext uri="{FF2B5EF4-FFF2-40B4-BE49-F238E27FC236}">
              <a16:creationId xmlns:a16="http://schemas.microsoft.com/office/drawing/2014/main" id="{A54A8E75-4D65-4DD2-91CE-50030F87E4D9}"/>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4" name="n_3aveValue【庁舎】&#10;有形固定資産減価償却率">
          <a:extLst>
            <a:ext uri="{FF2B5EF4-FFF2-40B4-BE49-F238E27FC236}">
              <a16:creationId xmlns:a16="http://schemas.microsoft.com/office/drawing/2014/main" id="{A9DCA345-56A7-43E1-9372-160C1AB65A48}"/>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5" name="n_4aveValue【庁舎】&#10;有形固定資産減価償却率">
          <a:extLst>
            <a:ext uri="{FF2B5EF4-FFF2-40B4-BE49-F238E27FC236}">
              <a16:creationId xmlns:a16="http://schemas.microsoft.com/office/drawing/2014/main" id="{735A403C-97EC-49EE-873D-F750937DDFF8}"/>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165752</xdr:rowOff>
    </xdr:from>
    <xdr:ext cx="405111" cy="259045"/>
    <xdr:sp macro="" textlink="">
      <xdr:nvSpPr>
        <xdr:cNvPr id="896" name="n_1mainValue【庁舎】&#10;有形固定資産減価償却率">
          <a:extLst>
            <a:ext uri="{FF2B5EF4-FFF2-40B4-BE49-F238E27FC236}">
              <a16:creationId xmlns:a16="http://schemas.microsoft.com/office/drawing/2014/main" id="{AD6E7CD1-BF26-4378-B204-DDE422D9AB67}"/>
            </a:ext>
          </a:extLst>
        </xdr:cNvPr>
        <xdr:cNvSpPr txBox="1"/>
      </xdr:nvSpPr>
      <xdr:spPr>
        <a:xfrm>
          <a:off x="15266044"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127652</xdr:rowOff>
    </xdr:from>
    <xdr:ext cx="405111" cy="259045"/>
    <xdr:sp macro="" textlink="">
      <xdr:nvSpPr>
        <xdr:cNvPr id="897" name="n_2mainValue【庁舎】&#10;有形固定資産減価償却率">
          <a:extLst>
            <a:ext uri="{FF2B5EF4-FFF2-40B4-BE49-F238E27FC236}">
              <a16:creationId xmlns:a16="http://schemas.microsoft.com/office/drawing/2014/main" id="{201C861C-D889-4AAF-B2C8-3C5B3A443766}"/>
            </a:ext>
          </a:extLst>
        </xdr:cNvPr>
        <xdr:cNvSpPr txBox="1"/>
      </xdr:nvSpPr>
      <xdr:spPr>
        <a:xfrm>
          <a:off x="14389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87647</xdr:rowOff>
    </xdr:from>
    <xdr:ext cx="405111" cy="259045"/>
    <xdr:sp macro="" textlink="">
      <xdr:nvSpPr>
        <xdr:cNvPr id="898" name="n_3mainValue【庁舎】&#10;有形固定資産減価償却率">
          <a:extLst>
            <a:ext uri="{FF2B5EF4-FFF2-40B4-BE49-F238E27FC236}">
              <a16:creationId xmlns:a16="http://schemas.microsoft.com/office/drawing/2014/main" id="{ED62244D-3686-42C2-A172-92C8CF54A11A}"/>
            </a:ext>
          </a:extLst>
        </xdr:cNvPr>
        <xdr:cNvSpPr txBox="1"/>
      </xdr:nvSpPr>
      <xdr:spPr>
        <a:xfrm>
          <a:off x="13500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47641</xdr:rowOff>
    </xdr:from>
    <xdr:ext cx="405111" cy="259045"/>
    <xdr:sp macro="" textlink="">
      <xdr:nvSpPr>
        <xdr:cNvPr id="899" name="n_4mainValue【庁舎】&#10;有形固定資産減価償却率">
          <a:extLst>
            <a:ext uri="{FF2B5EF4-FFF2-40B4-BE49-F238E27FC236}">
              <a16:creationId xmlns:a16="http://schemas.microsoft.com/office/drawing/2014/main" id="{1F0A2787-4617-4A5B-8BD6-247023F39242}"/>
            </a:ext>
          </a:extLst>
        </xdr:cNvPr>
        <xdr:cNvSpPr txBox="1"/>
      </xdr:nvSpPr>
      <xdr:spPr>
        <a:xfrm>
          <a:off x="126117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D4D5E231-D91B-4C03-8001-DE008DC5811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F9DD211D-910E-4A42-87F4-8DB3C909F03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79759BF3-1699-4A86-9408-890189446B4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7F109326-9AE6-4E4E-A803-DD2F545D8C8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C2A96907-12DE-407F-B4B5-471EC127475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58AC1A12-F566-435F-A41D-AFBDA43753E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10A4A741-53A6-477D-BB6E-9CE0DB85CB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7A3B22CC-AD2B-4B6A-AD5C-F0E5AB7E20F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990DC5F-A92F-4524-B086-CFD7B40E8FA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27BD69B-B415-4A3D-8EFD-3FE3ED20449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AA4F8CCB-6070-4ECD-BE05-428646A361F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58308A42-A02A-4184-8DF9-7DAF4991644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39C8FFC7-28C7-4423-93A3-03E27BDF7A3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F1B27DF0-9861-48A5-AE73-C91C6B7D2F8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B6A78DC4-8F8C-4F0E-970D-BF312B84B43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81FEFCA6-B2E0-46C9-B8A6-A6916474101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672995D6-E245-4693-8495-6B5D15C93D0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E76FE054-F0BC-4A32-8BC8-815FAF462CA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5726816E-99D8-4AF2-9A22-AF6301B16F6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CAD82CA3-9A4A-41FE-8A07-9C40BE0084D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4DEBB88-D1AA-4611-9734-7C90C827146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DDA709F0-9AA2-438D-AF8A-BE1DFC60ABB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C5A52408-6FB3-40A5-9F17-0C7FBD7EAF7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3" name="直線コネクタ 922">
          <a:extLst>
            <a:ext uri="{FF2B5EF4-FFF2-40B4-BE49-F238E27FC236}">
              <a16:creationId xmlns:a16="http://schemas.microsoft.com/office/drawing/2014/main" id="{FA6A91AA-E90B-4E48-9492-31897C427E10}"/>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4" name="【庁舎】&#10;一人当たり面積最小値テキスト">
          <a:extLst>
            <a:ext uri="{FF2B5EF4-FFF2-40B4-BE49-F238E27FC236}">
              <a16:creationId xmlns:a16="http://schemas.microsoft.com/office/drawing/2014/main" id="{92B91F74-1E6B-47F3-A185-521CD0FD50EA}"/>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5" name="直線コネクタ 924">
          <a:extLst>
            <a:ext uri="{FF2B5EF4-FFF2-40B4-BE49-F238E27FC236}">
              <a16:creationId xmlns:a16="http://schemas.microsoft.com/office/drawing/2014/main" id="{77B61BF5-588D-491E-A92D-23C374154CE7}"/>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6" name="【庁舎】&#10;一人当たり面積最大値テキスト">
          <a:extLst>
            <a:ext uri="{FF2B5EF4-FFF2-40B4-BE49-F238E27FC236}">
              <a16:creationId xmlns:a16="http://schemas.microsoft.com/office/drawing/2014/main" id="{76A380B0-359D-4A6D-9D70-168A14AF03AF}"/>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7" name="直線コネクタ 926">
          <a:extLst>
            <a:ext uri="{FF2B5EF4-FFF2-40B4-BE49-F238E27FC236}">
              <a16:creationId xmlns:a16="http://schemas.microsoft.com/office/drawing/2014/main" id="{B46AEBC2-DD1F-41CE-AA1F-ED7C38B4930D}"/>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28" name="【庁舎】&#10;一人当たり面積平均値テキスト">
          <a:extLst>
            <a:ext uri="{FF2B5EF4-FFF2-40B4-BE49-F238E27FC236}">
              <a16:creationId xmlns:a16="http://schemas.microsoft.com/office/drawing/2014/main" id="{2A443B70-0B4C-43D4-AB26-DD735CEC64F6}"/>
            </a:ext>
          </a:extLst>
        </xdr:cNvPr>
        <xdr:cNvSpPr txBox="1"/>
      </xdr:nvSpPr>
      <xdr:spPr>
        <a:xfrm>
          <a:off x="221996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29" name="フローチャート: 判断 928">
          <a:extLst>
            <a:ext uri="{FF2B5EF4-FFF2-40B4-BE49-F238E27FC236}">
              <a16:creationId xmlns:a16="http://schemas.microsoft.com/office/drawing/2014/main" id="{9743D3AF-BE08-43E6-AFDD-1783EF539A25}"/>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0" name="フローチャート: 判断 929">
          <a:extLst>
            <a:ext uri="{FF2B5EF4-FFF2-40B4-BE49-F238E27FC236}">
              <a16:creationId xmlns:a16="http://schemas.microsoft.com/office/drawing/2014/main" id="{15A22183-17EE-4AAC-89FE-3B540D67C175}"/>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1" name="フローチャート: 判断 930">
          <a:extLst>
            <a:ext uri="{FF2B5EF4-FFF2-40B4-BE49-F238E27FC236}">
              <a16:creationId xmlns:a16="http://schemas.microsoft.com/office/drawing/2014/main" id="{208125EF-698D-437C-B799-CC51FD37221E}"/>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2" name="フローチャート: 判断 931">
          <a:extLst>
            <a:ext uri="{FF2B5EF4-FFF2-40B4-BE49-F238E27FC236}">
              <a16:creationId xmlns:a16="http://schemas.microsoft.com/office/drawing/2014/main" id="{FD01BBE3-DC42-4B9E-BC3F-9020C38E84B9}"/>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3" name="フローチャート: 判断 932">
          <a:extLst>
            <a:ext uri="{FF2B5EF4-FFF2-40B4-BE49-F238E27FC236}">
              <a16:creationId xmlns:a16="http://schemas.microsoft.com/office/drawing/2014/main" id="{44EFC604-2DC2-4F99-BF1E-7B7C5D47DE19}"/>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7D534BB-F57F-4EED-A674-5F783188B59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12A29BC8-18AA-485F-ACB6-4223D264678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5EFF249A-4B3D-49E3-A279-FB5374FB4AC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7CD9A9C3-17E6-490E-9BE8-BBAEBCDC573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028EB4C-87DA-4D03-85C3-78FFCA52E0A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97789</xdr:rowOff>
    </xdr:from>
    <xdr:to>
      <xdr:col>116</xdr:col>
      <xdr:colOff>114300</xdr:colOff>
      <xdr:row>104</xdr:row>
      <xdr:rowOff>27939</xdr:rowOff>
    </xdr:to>
    <xdr:sp macro="" textlink="">
      <xdr:nvSpPr>
        <xdr:cNvPr id="939" name="楕円 938">
          <a:extLst>
            <a:ext uri="{FF2B5EF4-FFF2-40B4-BE49-F238E27FC236}">
              <a16:creationId xmlns:a16="http://schemas.microsoft.com/office/drawing/2014/main" id="{75541331-473C-4598-BA28-6863963ECBFD}"/>
            </a:ext>
          </a:extLst>
        </xdr:cNvPr>
        <xdr:cNvSpPr/>
      </xdr:nvSpPr>
      <xdr:spPr>
        <a:xfrm>
          <a:off x="221107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120666</xdr:rowOff>
    </xdr:from>
    <xdr:ext cx="469744" cy="259045"/>
    <xdr:sp macro="" textlink="">
      <xdr:nvSpPr>
        <xdr:cNvPr id="940" name="【庁舎】&#10;一人当たり面積該当値テキスト">
          <a:extLst>
            <a:ext uri="{FF2B5EF4-FFF2-40B4-BE49-F238E27FC236}">
              <a16:creationId xmlns:a16="http://schemas.microsoft.com/office/drawing/2014/main" id="{06C78A7B-5534-4BA0-8A67-522FD0014C7F}"/>
            </a:ext>
          </a:extLst>
        </xdr:cNvPr>
        <xdr:cNvSpPr txBox="1"/>
      </xdr:nvSpPr>
      <xdr:spPr>
        <a:xfrm>
          <a:off x="22199600"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97789</xdr:rowOff>
    </xdr:from>
    <xdr:to>
      <xdr:col>112</xdr:col>
      <xdr:colOff>38100</xdr:colOff>
      <xdr:row>104</xdr:row>
      <xdr:rowOff>27939</xdr:rowOff>
    </xdr:to>
    <xdr:sp macro="" textlink="">
      <xdr:nvSpPr>
        <xdr:cNvPr id="941" name="楕円 940">
          <a:extLst>
            <a:ext uri="{FF2B5EF4-FFF2-40B4-BE49-F238E27FC236}">
              <a16:creationId xmlns:a16="http://schemas.microsoft.com/office/drawing/2014/main" id="{CB60A94F-7B91-4107-8904-C210B4483AAA}"/>
            </a:ext>
          </a:extLst>
        </xdr:cNvPr>
        <xdr:cNvSpPr/>
      </xdr:nvSpPr>
      <xdr:spPr>
        <a:xfrm>
          <a:off x="212725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148589</xdr:rowOff>
    </xdr:from>
    <xdr:to>
      <xdr:col>116</xdr:col>
      <xdr:colOff>63500</xdr:colOff>
      <xdr:row>103</xdr:row>
      <xdr:rowOff>148589</xdr:rowOff>
    </xdr:to>
    <xdr:cxnSp macro="">
      <xdr:nvCxnSpPr>
        <xdr:cNvPr id="942" name="直線コネクタ 941">
          <a:extLst>
            <a:ext uri="{FF2B5EF4-FFF2-40B4-BE49-F238E27FC236}">
              <a16:creationId xmlns:a16="http://schemas.microsoft.com/office/drawing/2014/main" id="{07C38C64-6FEA-48A8-A041-DFDD2088F64B}"/>
            </a:ext>
          </a:extLst>
        </xdr:cNvPr>
        <xdr:cNvCxnSpPr/>
      </xdr:nvCxnSpPr>
      <xdr:spPr>
        <a:xfrm>
          <a:off x="21323300" y="178079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101600</xdr:rowOff>
    </xdr:from>
    <xdr:to>
      <xdr:col>107</xdr:col>
      <xdr:colOff>101600</xdr:colOff>
      <xdr:row>104</xdr:row>
      <xdr:rowOff>31750</xdr:rowOff>
    </xdr:to>
    <xdr:sp macro="" textlink="">
      <xdr:nvSpPr>
        <xdr:cNvPr id="943" name="楕円 942">
          <a:extLst>
            <a:ext uri="{FF2B5EF4-FFF2-40B4-BE49-F238E27FC236}">
              <a16:creationId xmlns:a16="http://schemas.microsoft.com/office/drawing/2014/main" id="{4928ECF7-FCA2-462A-95AB-6D238905960B}"/>
            </a:ext>
          </a:extLst>
        </xdr:cNvPr>
        <xdr:cNvSpPr/>
      </xdr:nvSpPr>
      <xdr:spPr>
        <a:xfrm>
          <a:off x="20383500" y="177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148589</xdr:rowOff>
    </xdr:from>
    <xdr:to>
      <xdr:col>111</xdr:col>
      <xdr:colOff>177800</xdr:colOff>
      <xdr:row>103</xdr:row>
      <xdr:rowOff>152400</xdr:rowOff>
    </xdr:to>
    <xdr:cxnSp macro="">
      <xdr:nvCxnSpPr>
        <xdr:cNvPr id="944" name="直線コネクタ 943">
          <a:extLst>
            <a:ext uri="{FF2B5EF4-FFF2-40B4-BE49-F238E27FC236}">
              <a16:creationId xmlns:a16="http://schemas.microsoft.com/office/drawing/2014/main" id="{06B3AADA-3FEC-479E-8D2F-85BA9A3E3CFA}"/>
            </a:ext>
          </a:extLst>
        </xdr:cNvPr>
        <xdr:cNvCxnSpPr/>
      </xdr:nvCxnSpPr>
      <xdr:spPr>
        <a:xfrm flipV="1">
          <a:off x="20434300" y="178079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105411</xdr:rowOff>
    </xdr:from>
    <xdr:to>
      <xdr:col>102</xdr:col>
      <xdr:colOff>165100</xdr:colOff>
      <xdr:row>104</xdr:row>
      <xdr:rowOff>35561</xdr:rowOff>
    </xdr:to>
    <xdr:sp macro="" textlink="">
      <xdr:nvSpPr>
        <xdr:cNvPr id="945" name="楕円 944">
          <a:extLst>
            <a:ext uri="{FF2B5EF4-FFF2-40B4-BE49-F238E27FC236}">
              <a16:creationId xmlns:a16="http://schemas.microsoft.com/office/drawing/2014/main" id="{365F8729-7B16-4E8E-B2C3-339EB12122BF}"/>
            </a:ext>
          </a:extLst>
        </xdr:cNvPr>
        <xdr:cNvSpPr/>
      </xdr:nvSpPr>
      <xdr:spPr>
        <a:xfrm>
          <a:off x="19494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152400</xdr:rowOff>
    </xdr:from>
    <xdr:to>
      <xdr:col>107</xdr:col>
      <xdr:colOff>50800</xdr:colOff>
      <xdr:row>103</xdr:row>
      <xdr:rowOff>156211</xdr:rowOff>
    </xdr:to>
    <xdr:cxnSp macro="">
      <xdr:nvCxnSpPr>
        <xdr:cNvPr id="946" name="直線コネクタ 945">
          <a:extLst>
            <a:ext uri="{FF2B5EF4-FFF2-40B4-BE49-F238E27FC236}">
              <a16:creationId xmlns:a16="http://schemas.microsoft.com/office/drawing/2014/main" id="{299D768C-0597-4403-B685-7F1A1BFB233D}"/>
            </a:ext>
          </a:extLst>
        </xdr:cNvPr>
        <xdr:cNvCxnSpPr/>
      </xdr:nvCxnSpPr>
      <xdr:spPr>
        <a:xfrm flipV="1">
          <a:off x="19545300" y="178117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109220</xdr:rowOff>
    </xdr:from>
    <xdr:to>
      <xdr:col>98</xdr:col>
      <xdr:colOff>38100</xdr:colOff>
      <xdr:row>104</xdr:row>
      <xdr:rowOff>39370</xdr:rowOff>
    </xdr:to>
    <xdr:sp macro="" textlink="">
      <xdr:nvSpPr>
        <xdr:cNvPr id="947" name="楕円 946">
          <a:extLst>
            <a:ext uri="{FF2B5EF4-FFF2-40B4-BE49-F238E27FC236}">
              <a16:creationId xmlns:a16="http://schemas.microsoft.com/office/drawing/2014/main" id="{CEC9CBBA-B857-4CDE-A87C-E18CD2C7778F}"/>
            </a:ext>
          </a:extLst>
        </xdr:cNvPr>
        <xdr:cNvSpPr/>
      </xdr:nvSpPr>
      <xdr:spPr>
        <a:xfrm>
          <a:off x="18605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156211</xdr:rowOff>
    </xdr:from>
    <xdr:to>
      <xdr:col>102</xdr:col>
      <xdr:colOff>114300</xdr:colOff>
      <xdr:row>103</xdr:row>
      <xdr:rowOff>160020</xdr:rowOff>
    </xdr:to>
    <xdr:cxnSp macro="">
      <xdr:nvCxnSpPr>
        <xdr:cNvPr id="948" name="直線コネクタ 947">
          <a:extLst>
            <a:ext uri="{FF2B5EF4-FFF2-40B4-BE49-F238E27FC236}">
              <a16:creationId xmlns:a16="http://schemas.microsoft.com/office/drawing/2014/main" id="{0D60DEA2-B4B2-4B14-91CD-44BA24B3D53B}"/>
            </a:ext>
          </a:extLst>
        </xdr:cNvPr>
        <xdr:cNvCxnSpPr/>
      </xdr:nvCxnSpPr>
      <xdr:spPr>
        <a:xfrm flipV="1">
          <a:off x="18656300" y="178155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49" name="n_1aveValue【庁舎】&#10;一人当たり面積">
          <a:extLst>
            <a:ext uri="{FF2B5EF4-FFF2-40B4-BE49-F238E27FC236}">
              <a16:creationId xmlns:a16="http://schemas.microsoft.com/office/drawing/2014/main" id="{BFEFF8BF-5373-4200-B0D5-EB268A1287D4}"/>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0" name="n_2aveValue【庁舎】&#10;一人当たり面積">
          <a:extLst>
            <a:ext uri="{FF2B5EF4-FFF2-40B4-BE49-F238E27FC236}">
              <a16:creationId xmlns:a16="http://schemas.microsoft.com/office/drawing/2014/main" id="{003EE76C-7306-4626-A98D-763F1E4B7EB0}"/>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51" name="n_3aveValue【庁舎】&#10;一人当たり面積">
          <a:extLst>
            <a:ext uri="{FF2B5EF4-FFF2-40B4-BE49-F238E27FC236}">
              <a16:creationId xmlns:a16="http://schemas.microsoft.com/office/drawing/2014/main" id="{D4312616-1C74-4692-A265-61611459C107}"/>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2" name="n_4aveValue【庁舎】&#10;一人当たり面積">
          <a:extLst>
            <a:ext uri="{FF2B5EF4-FFF2-40B4-BE49-F238E27FC236}">
              <a16:creationId xmlns:a16="http://schemas.microsoft.com/office/drawing/2014/main" id="{08DC502C-13AD-456F-993F-7F94535F7F1F}"/>
            </a:ext>
          </a:extLst>
        </xdr:cNvPr>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44466</xdr:rowOff>
    </xdr:from>
    <xdr:ext cx="469744" cy="259045"/>
    <xdr:sp macro="" textlink="">
      <xdr:nvSpPr>
        <xdr:cNvPr id="953" name="n_1mainValue【庁舎】&#10;一人当たり面積">
          <a:extLst>
            <a:ext uri="{FF2B5EF4-FFF2-40B4-BE49-F238E27FC236}">
              <a16:creationId xmlns:a16="http://schemas.microsoft.com/office/drawing/2014/main" id="{17215CBA-4875-4975-B7D5-23BFEA249946}"/>
            </a:ext>
          </a:extLst>
        </xdr:cNvPr>
        <xdr:cNvSpPr txBox="1"/>
      </xdr:nvSpPr>
      <xdr:spPr>
        <a:xfrm>
          <a:off x="21075727" y="1753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48277</xdr:rowOff>
    </xdr:from>
    <xdr:ext cx="469744" cy="259045"/>
    <xdr:sp macro="" textlink="">
      <xdr:nvSpPr>
        <xdr:cNvPr id="954" name="n_2mainValue【庁舎】&#10;一人当たり面積">
          <a:extLst>
            <a:ext uri="{FF2B5EF4-FFF2-40B4-BE49-F238E27FC236}">
              <a16:creationId xmlns:a16="http://schemas.microsoft.com/office/drawing/2014/main" id="{ECBB7ADD-1A60-4DE4-83C9-4815F28D410A}"/>
            </a:ext>
          </a:extLst>
        </xdr:cNvPr>
        <xdr:cNvSpPr txBox="1"/>
      </xdr:nvSpPr>
      <xdr:spPr>
        <a:xfrm>
          <a:off x="20199427" y="1753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52088</xdr:rowOff>
    </xdr:from>
    <xdr:ext cx="469744" cy="259045"/>
    <xdr:sp macro="" textlink="">
      <xdr:nvSpPr>
        <xdr:cNvPr id="955" name="n_3mainValue【庁舎】&#10;一人当たり面積">
          <a:extLst>
            <a:ext uri="{FF2B5EF4-FFF2-40B4-BE49-F238E27FC236}">
              <a16:creationId xmlns:a16="http://schemas.microsoft.com/office/drawing/2014/main" id="{B00D06B1-1F9C-4BEF-AA54-E798B898A44C}"/>
            </a:ext>
          </a:extLst>
        </xdr:cNvPr>
        <xdr:cNvSpPr txBox="1"/>
      </xdr:nvSpPr>
      <xdr:spPr>
        <a:xfrm>
          <a:off x="19310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55897</xdr:rowOff>
    </xdr:from>
    <xdr:ext cx="469744" cy="259045"/>
    <xdr:sp macro="" textlink="">
      <xdr:nvSpPr>
        <xdr:cNvPr id="956" name="n_4mainValue【庁舎】&#10;一人当たり面積">
          <a:extLst>
            <a:ext uri="{FF2B5EF4-FFF2-40B4-BE49-F238E27FC236}">
              <a16:creationId xmlns:a16="http://schemas.microsoft.com/office/drawing/2014/main" id="{1C5BF62F-6E18-45E7-A691-E41BA03BC7DF}"/>
            </a:ext>
          </a:extLst>
        </xdr:cNvPr>
        <xdr:cNvSpPr txBox="1"/>
      </xdr:nvSpPr>
      <xdr:spPr>
        <a:xfrm>
          <a:off x="18421427" y="1754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6689CE92-E7B0-4463-A2D5-721592D876F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BD9ADA4F-CF7F-4236-965A-E9F1DDD0038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B5AC5D28-8209-4036-882E-1E62A9F7698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体育館については、主力施設である小田原アリーナが完成から</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年程度であるため、有形固定資産減価償却率が大幅には伸びていない。一方、庁舎や保健センターは、施設の完成から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年以上経過しており、他の施設よりも有形固定資産減価償却率が高く、類似団体平均よりも上回っている。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一般廃棄物処理施設は、令和元年度に環境事業センター焼却施設基幹的設備を新規取得したことにより、有形固定資産減価償却率が類似団体を大きく下回った状態が続いている。</a:t>
          </a:r>
        </a:p>
        <a:p>
          <a:r>
            <a:rPr kumimoji="1" lang="ja-JP" altLang="en-US" sz="1300">
              <a:latin typeface="ＭＳ Ｐゴシック" panose="020B0600070205080204" pitchFamily="50" charset="-128"/>
              <a:ea typeface="ＭＳ Ｐゴシック" panose="020B0600070205080204" pitchFamily="50" charset="-128"/>
            </a:rPr>
            <a:t>市民会館は、令和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年度に市民ホールを新規取得したことにより、有形固定資産減価償却率が類似団体を大きく下回っている。</a:t>
          </a:r>
        </a:p>
        <a:p>
          <a:r>
            <a:rPr kumimoji="1" lang="ja-JP" altLang="en-US" sz="1300">
              <a:latin typeface="ＭＳ Ｐゴシック" panose="020B0600070205080204" pitchFamily="50" charset="-128"/>
              <a:ea typeface="ＭＳ Ｐゴシック" panose="020B0600070205080204" pitchFamily="50" charset="-128"/>
            </a:rPr>
            <a:t>今後、公共施設等総合管理計画と付随する個別計画に基づき、長寿命化等による大規模改修のコストが多く発生することが見込まれており、資産台帳と計画を連動させた優先順位付けやコストの平準化が課題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7" t="s">
        <v>76</v>
      </c>
      <c r="C1" s="607"/>
      <c r="D1" s="607"/>
      <c r="E1" s="607"/>
      <c r="F1" s="607"/>
      <c r="G1" s="607"/>
      <c r="H1" s="607"/>
      <c r="I1" s="607"/>
      <c r="J1" s="607"/>
      <c r="K1" s="607"/>
      <c r="L1" s="607"/>
      <c r="M1" s="607"/>
      <c r="N1" s="607"/>
      <c r="O1" s="607"/>
      <c r="P1" s="607"/>
      <c r="Q1" s="607"/>
      <c r="R1" s="607"/>
      <c r="S1" s="607"/>
      <c r="T1" s="607"/>
      <c r="U1" s="607"/>
      <c r="V1" s="607"/>
      <c r="W1" s="607"/>
      <c r="X1" s="607"/>
      <c r="Y1" s="607"/>
      <c r="Z1" s="607"/>
      <c r="AA1" s="607"/>
      <c r="AB1" s="607"/>
      <c r="AC1" s="607"/>
      <c r="AD1" s="607"/>
      <c r="AE1" s="607"/>
      <c r="AF1" s="607"/>
      <c r="AG1" s="607"/>
      <c r="AH1" s="607"/>
      <c r="AI1" s="607"/>
      <c r="AJ1" s="607"/>
      <c r="AK1" s="607"/>
      <c r="AL1" s="607"/>
      <c r="AM1" s="607"/>
      <c r="AN1" s="607"/>
      <c r="AO1" s="607"/>
      <c r="AP1" s="607"/>
      <c r="AQ1" s="607"/>
      <c r="AR1" s="607"/>
      <c r="AS1" s="607"/>
      <c r="AT1" s="607"/>
      <c r="AU1" s="607"/>
      <c r="AV1" s="607"/>
      <c r="AW1" s="607"/>
      <c r="AX1" s="607"/>
      <c r="AY1" s="607"/>
      <c r="AZ1" s="607"/>
      <c r="BA1" s="607"/>
      <c r="BB1" s="607"/>
      <c r="BC1" s="607"/>
      <c r="BD1" s="607"/>
      <c r="BE1" s="607"/>
      <c r="BF1" s="607"/>
      <c r="BG1" s="607"/>
      <c r="BH1" s="607"/>
      <c r="BI1" s="607"/>
      <c r="BJ1" s="607"/>
      <c r="BK1" s="607"/>
      <c r="BL1" s="607"/>
      <c r="BM1" s="607"/>
      <c r="BN1" s="607"/>
      <c r="BO1" s="607"/>
      <c r="BP1" s="607"/>
      <c r="BQ1" s="607"/>
      <c r="BR1" s="607"/>
      <c r="BS1" s="607"/>
      <c r="BT1" s="607"/>
      <c r="BU1" s="607"/>
      <c r="BV1" s="607"/>
      <c r="BW1" s="607"/>
      <c r="BX1" s="607"/>
      <c r="BY1" s="607"/>
      <c r="BZ1" s="607"/>
      <c r="CA1" s="607"/>
      <c r="CB1" s="607"/>
      <c r="CC1" s="607"/>
      <c r="CD1" s="607"/>
      <c r="CE1" s="607"/>
      <c r="CF1" s="607"/>
      <c r="CG1" s="607"/>
      <c r="CH1" s="607"/>
      <c r="CI1" s="607"/>
      <c r="CJ1" s="607"/>
      <c r="CK1" s="607"/>
      <c r="CL1" s="607"/>
      <c r="CM1" s="607"/>
      <c r="CN1" s="607"/>
      <c r="CO1" s="607"/>
      <c r="CP1" s="607"/>
      <c r="CQ1" s="607"/>
      <c r="CR1" s="607"/>
      <c r="CS1" s="607"/>
      <c r="CT1" s="607"/>
      <c r="CU1" s="607"/>
      <c r="CV1" s="607"/>
      <c r="CW1" s="607"/>
      <c r="CX1" s="607"/>
      <c r="CY1" s="607"/>
      <c r="CZ1" s="607"/>
      <c r="DA1" s="607"/>
      <c r="DB1" s="607"/>
      <c r="DC1" s="607"/>
      <c r="DD1" s="607"/>
      <c r="DE1" s="607"/>
      <c r="DF1" s="607"/>
      <c r="DG1" s="607"/>
      <c r="DH1" s="607"/>
      <c r="DI1" s="607"/>
      <c r="DJ1" s="163"/>
      <c r="DK1" s="163"/>
      <c r="DL1" s="163"/>
      <c r="DM1" s="163"/>
      <c r="DN1" s="163"/>
      <c r="DO1" s="163"/>
    </row>
    <row r="2" spans="1:119" ht="24" thickBot="1" x14ac:dyDescent="0.25">
      <c r="B2" s="164" t="s">
        <v>77</v>
      </c>
      <c r="C2" s="164"/>
      <c r="D2" s="165"/>
    </row>
    <row r="3" spans="1:119" ht="18.75" customHeight="1" thickBot="1" x14ac:dyDescent="0.25">
      <c r="A3" s="163"/>
      <c r="B3" s="608" t="s">
        <v>78</v>
      </c>
      <c r="C3" s="609"/>
      <c r="D3" s="609"/>
      <c r="E3" s="610"/>
      <c r="F3" s="610"/>
      <c r="G3" s="610"/>
      <c r="H3" s="610"/>
      <c r="I3" s="610"/>
      <c r="J3" s="610"/>
      <c r="K3" s="610"/>
      <c r="L3" s="610" t="s">
        <v>79</v>
      </c>
      <c r="M3" s="610"/>
      <c r="N3" s="610"/>
      <c r="O3" s="610"/>
      <c r="P3" s="610"/>
      <c r="Q3" s="610"/>
      <c r="R3" s="613"/>
      <c r="S3" s="613"/>
      <c r="T3" s="613"/>
      <c r="U3" s="613"/>
      <c r="V3" s="614"/>
      <c r="W3" s="504" t="s">
        <v>80</v>
      </c>
      <c r="X3" s="505"/>
      <c r="Y3" s="505"/>
      <c r="Z3" s="505"/>
      <c r="AA3" s="505"/>
      <c r="AB3" s="609"/>
      <c r="AC3" s="613" t="s">
        <v>81</v>
      </c>
      <c r="AD3" s="505"/>
      <c r="AE3" s="505"/>
      <c r="AF3" s="505"/>
      <c r="AG3" s="505"/>
      <c r="AH3" s="505"/>
      <c r="AI3" s="505"/>
      <c r="AJ3" s="505"/>
      <c r="AK3" s="505"/>
      <c r="AL3" s="575"/>
      <c r="AM3" s="504" t="s">
        <v>82</v>
      </c>
      <c r="AN3" s="505"/>
      <c r="AO3" s="505"/>
      <c r="AP3" s="505"/>
      <c r="AQ3" s="505"/>
      <c r="AR3" s="505"/>
      <c r="AS3" s="505"/>
      <c r="AT3" s="505"/>
      <c r="AU3" s="505"/>
      <c r="AV3" s="505"/>
      <c r="AW3" s="505"/>
      <c r="AX3" s="575"/>
      <c r="AY3" s="567" t="s">
        <v>1</v>
      </c>
      <c r="AZ3" s="568"/>
      <c r="BA3" s="568"/>
      <c r="BB3" s="568"/>
      <c r="BC3" s="568"/>
      <c r="BD3" s="568"/>
      <c r="BE3" s="568"/>
      <c r="BF3" s="568"/>
      <c r="BG3" s="568"/>
      <c r="BH3" s="568"/>
      <c r="BI3" s="568"/>
      <c r="BJ3" s="568"/>
      <c r="BK3" s="568"/>
      <c r="BL3" s="568"/>
      <c r="BM3" s="617"/>
      <c r="BN3" s="504" t="s">
        <v>83</v>
      </c>
      <c r="BO3" s="505"/>
      <c r="BP3" s="505"/>
      <c r="BQ3" s="505"/>
      <c r="BR3" s="505"/>
      <c r="BS3" s="505"/>
      <c r="BT3" s="505"/>
      <c r="BU3" s="575"/>
      <c r="BV3" s="504" t="s">
        <v>84</v>
      </c>
      <c r="BW3" s="505"/>
      <c r="BX3" s="505"/>
      <c r="BY3" s="505"/>
      <c r="BZ3" s="505"/>
      <c r="CA3" s="505"/>
      <c r="CB3" s="505"/>
      <c r="CC3" s="575"/>
      <c r="CD3" s="567" t="s">
        <v>1</v>
      </c>
      <c r="CE3" s="568"/>
      <c r="CF3" s="568"/>
      <c r="CG3" s="568"/>
      <c r="CH3" s="568"/>
      <c r="CI3" s="568"/>
      <c r="CJ3" s="568"/>
      <c r="CK3" s="568"/>
      <c r="CL3" s="568"/>
      <c r="CM3" s="568"/>
      <c r="CN3" s="568"/>
      <c r="CO3" s="568"/>
      <c r="CP3" s="568"/>
      <c r="CQ3" s="568"/>
      <c r="CR3" s="568"/>
      <c r="CS3" s="617"/>
      <c r="CT3" s="504" t="s">
        <v>85</v>
      </c>
      <c r="CU3" s="505"/>
      <c r="CV3" s="505"/>
      <c r="CW3" s="505"/>
      <c r="CX3" s="505"/>
      <c r="CY3" s="505"/>
      <c r="CZ3" s="505"/>
      <c r="DA3" s="575"/>
      <c r="DB3" s="504" t="s">
        <v>86</v>
      </c>
      <c r="DC3" s="505"/>
      <c r="DD3" s="505"/>
      <c r="DE3" s="505"/>
      <c r="DF3" s="505"/>
      <c r="DG3" s="505"/>
      <c r="DH3" s="505"/>
      <c r="DI3" s="575"/>
    </row>
    <row r="4" spans="1:119" ht="18.75" customHeight="1" x14ac:dyDescent="0.2">
      <c r="A4" s="163"/>
      <c r="B4" s="583"/>
      <c r="C4" s="584"/>
      <c r="D4" s="584"/>
      <c r="E4" s="585"/>
      <c r="F4" s="585"/>
      <c r="G4" s="585"/>
      <c r="H4" s="585"/>
      <c r="I4" s="585"/>
      <c r="J4" s="585"/>
      <c r="K4" s="585"/>
      <c r="L4" s="585"/>
      <c r="M4" s="585"/>
      <c r="N4" s="585"/>
      <c r="O4" s="585"/>
      <c r="P4" s="585"/>
      <c r="Q4" s="585"/>
      <c r="R4" s="589"/>
      <c r="S4" s="589"/>
      <c r="T4" s="589"/>
      <c r="U4" s="589"/>
      <c r="V4" s="590"/>
      <c r="W4" s="576"/>
      <c r="X4" s="386"/>
      <c r="Y4" s="386"/>
      <c r="Z4" s="386"/>
      <c r="AA4" s="386"/>
      <c r="AB4" s="584"/>
      <c r="AC4" s="589"/>
      <c r="AD4" s="386"/>
      <c r="AE4" s="386"/>
      <c r="AF4" s="386"/>
      <c r="AG4" s="386"/>
      <c r="AH4" s="386"/>
      <c r="AI4" s="386"/>
      <c r="AJ4" s="386"/>
      <c r="AK4" s="386"/>
      <c r="AL4" s="577"/>
      <c r="AM4" s="526"/>
      <c r="AN4" s="424"/>
      <c r="AO4" s="424"/>
      <c r="AP4" s="424"/>
      <c r="AQ4" s="424"/>
      <c r="AR4" s="424"/>
      <c r="AS4" s="424"/>
      <c r="AT4" s="424"/>
      <c r="AU4" s="424"/>
      <c r="AV4" s="424"/>
      <c r="AW4" s="424"/>
      <c r="AX4" s="616"/>
      <c r="AY4" s="461" t="s">
        <v>87</v>
      </c>
      <c r="AZ4" s="462"/>
      <c r="BA4" s="462"/>
      <c r="BB4" s="462"/>
      <c r="BC4" s="462"/>
      <c r="BD4" s="462"/>
      <c r="BE4" s="462"/>
      <c r="BF4" s="462"/>
      <c r="BG4" s="462"/>
      <c r="BH4" s="462"/>
      <c r="BI4" s="462"/>
      <c r="BJ4" s="462"/>
      <c r="BK4" s="462"/>
      <c r="BL4" s="462"/>
      <c r="BM4" s="463"/>
      <c r="BN4" s="464">
        <v>89578834</v>
      </c>
      <c r="BO4" s="465"/>
      <c r="BP4" s="465"/>
      <c r="BQ4" s="465"/>
      <c r="BR4" s="465"/>
      <c r="BS4" s="465"/>
      <c r="BT4" s="465"/>
      <c r="BU4" s="466"/>
      <c r="BV4" s="464">
        <v>88017699</v>
      </c>
      <c r="BW4" s="465"/>
      <c r="BX4" s="465"/>
      <c r="BY4" s="465"/>
      <c r="BZ4" s="465"/>
      <c r="CA4" s="465"/>
      <c r="CB4" s="465"/>
      <c r="CC4" s="466"/>
      <c r="CD4" s="601" t="s">
        <v>88</v>
      </c>
      <c r="CE4" s="602"/>
      <c r="CF4" s="602"/>
      <c r="CG4" s="602"/>
      <c r="CH4" s="602"/>
      <c r="CI4" s="602"/>
      <c r="CJ4" s="602"/>
      <c r="CK4" s="602"/>
      <c r="CL4" s="602"/>
      <c r="CM4" s="602"/>
      <c r="CN4" s="602"/>
      <c r="CO4" s="602"/>
      <c r="CP4" s="602"/>
      <c r="CQ4" s="602"/>
      <c r="CR4" s="602"/>
      <c r="CS4" s="603"/>
      <c r="CT4" s="604">
        <v>8.3000000000000007</v>
      </c>
      <c r="CU4" s="605"/>
      <c r="CV4" s="605"/>
      <c r="CW4" s="605"/>
      <c r="CX4" s="605"/>
      <c r="CY4" s="605"/>
      <c r="CZ4" s="605"/>
      <c r="DA4" s="606"/>
      <c r="DB4" s="604">
        <v>12.7</v>
      </c>
      <c r="DC4" s="605"/>
      <c r="DD4" s="605"/>
      <c r="DE4" s="605"/>
      <c r="DF4" s="605"/>
      <c r="DG4" s="605"/>
      <c r="DH4" s="605"/>
      <c r="DI4" s="606"/>
    </row>
    <row r="5" spans="1:119" ht="18.75" customHeight="1" x14ac:dyDescent="0.2">
      <c r="A5" s="163"/>
      <c r="B5" s="611"/>
      <c r="C5" s="425"/>
      <c r="D5" s="425"/>
      <c r="E5" s="612"/>
      <c r="F5" s="612"/>
      <c r="G5" s="612"/>
      <c r="H5" s="612"/>
      <c r="I5" s="612"/>
      <c r="J5" s="612"/>
      <c r="K5" s="612"/>
      <c r="L5" s="612"/>
      <c r="M5" s="612"/>
      <c r="N5" s="612"/>
      <c r="O5" s="612"/>
      <c r="P5" s="612"/>
      <c r="Q5" s="612"/>
      <c r="R5" s="423"/>
      <c r="S5" s="423"/>
      <c r="T5" s="423"/>
      <c r="U5" s="423"/>
      <c r="V5" s="615"/>
      <c r="W5" s="526"/>
      <c r="X5" s="424"/>
      <c r="Y5" s="424"/>
      <c r="Z5" s="424"/>
      <c r="AA5" s="424"/>
      <c r="AB5" s="425"/>
      <c r="AC5" s="423"/>
      <c r="AD5" s="424"/>
      <c r="AE5" s="424"/>
      <c r="AF5" s="424"/>
      <c r="AG5" s="424"/>
      <c r="AH5" s="424"/>
      <c r="AI5" s="424"/>
      <c r="AJ5" s="424"/>
      <c r="AK5" s="424"/>
      <c r="AL5" s="616"/>
      <c r="AM5" s="492" t="s">
        <v>89</v>
      </c>
      <c r="AN5" s="392"/>
      <c r="AO5" s="392"/>
      <c r="AP5" s="392"/>
      <c r="AQ5" s="392"/>
      <c r="AR5" s="392"/>
      <c r="AS5" s="392"/>
      <c r="AT5" s="393"/>
      <c r="AU5" s="493" t="s">
        <v>90</v>
      </c>
      <c r="AV5" s="494"/>
      <c r="AW5" s="494"/>
      <c r="AX5" s="494"/>
      <c r="AY5" s="449" t="s">
        <v>91</v>
      </c>
      <c r="AZ5" s="450"/>
      <c r="BA5" s="450"/>
      <c r="BB5" s="450"/>
      <c r="BC5" s="450"/>
      <c r="BD5" s="450"/>
      <c r="BE5" s="450"/>
      <c r="BF5" s="450"/>
      <c r="BG5" s="450"/>
      <c r="BH5" s="450"/>
      <c r="BI5" s="450"/>
      <c r="BJ5" s="450"/>
      <c r="BK5" s="450"/>
      <c r="BL5" s="450"/>
      <c r="BM5" s="451"/>
      <c r="BN5" s="435">
        <v>85952451</v>
      </c>
      <c r="BO5" s="436"/>
      <c r="BP5" s="436"/>
      <c r="BQ5" s="436"/>
      <c r="BR5" s="436"/>
      <c r="BS5" s="436"/>
      <c r="BT5" s="436"/>
      <c r="BU5" s="437"/>
      <c r="BV5" s="435">
        <v>82700076</v>
      </c>
      <c r="BW5" s="436"/>
      <c r="BX5" s="436"/>
      <c r="BY5" s="436"/>
      <c r="BZ5" s="436"/>
      <c r="CA5" s="436"/>
      <c r="CB5" s="436"/>
      <c r="CC5" s="437"/>
      <c r="CD5" s="475" t="s">
        <v>92</v>
      </c>
      <c r="CE5" s="395"/>
      <c r="CF5" s="395"/>
      <c r="CG5" s="395"/>
      <c r="CH5" s="395"/>
      <c r="CI5" s="395"/>
      <c r="CJ5" s="395"/>
      <c r="CK5" s="395"/>
      <c r="CL5" s="395"/>
      <c r="CM5" s="395"/>
      <c r="CN5" s="395"/>
      <c r="CO5" s="395"/>
      <c r="CP5" s="395"/>
      <c r="CQ5" s="395"/>
      <c r="CR5" s="395"/>
      <c r="CS5" s="476"/>
      <c r="CT5" s="432">
        <v>98.2</v>
      </c>
      <c r="CU5" s="433"/>
      <c r="CV5" s="433"/>
      <c r="CW5" s="433"/>
      <c r="CX5" s="433"/>
      <c r="CY5" s="433"/>
      <c r="CZ5" s="433"/>
      <c r="DA5" s="434"/>
      <c r="DB5" s="432">
        <v>94</v>
      </c>
      <c r="DC5" s="433"/>
      <c r="DD5" s="433"/>
      <c r="DE5" s="433"/>
      <c r="DF5" s="433"/>
      <c r="DG5" s="433"/>
      <c r="DH5" s="433"/>
      <c r="DI5" s="434"/>
    </row>
    <row r="6" spans="1:119" ht="18.75" customHeight="1" x14ac:dyDescent="0.2">
      <c r="A6" s="163"/>
      <c r="B6" s="581" t="s">
        <v>93</v>
      </c>
      <c r="C6" s="422"/>
      <c r="D6" s="422"/>
      <c r="E6" s="582"/>
      <c r="F6" s="582"/>
      <c r="G6" s="582"/>
      <c r="H6" s="582"/>
      <c r="I6" s="582"/>
      <c r="J6" s="582"/>
      <c r="K6" s="582"/>
      <c r="L6" s="582" t="s">
        <v>94</v>
      </c>
      <c r="M6" s="582"/>
      <c r="N6" s="582"/>
      <c r="O6" s="582"/>
      <c r="P6" s="582"/>
      <c r="Q6" s="582"/>
      <c r="R6" s="420"/>
      <c r="S6" s="420"/>
      <c r="T6" s="420"/>
      <c r="U6" s="420"/>
      <c r="V6" s="588"/>
      <c r="W6" s="525" t="s">
        <v>95</v>
      </c>
      <c r="X6" s="421"/>
      <c r="Y6" s="421"/>
      <c r="Z6" s="421"/>
      <c r="AA6" s="421"/>
      <c r="AB6" s="422"/>
      <c r="AC6" s="593" t="s">
        <v>96</v>
      </c>
      <c r="AD6" s="594"/>
      <c r="AE6" s="594"/>
      <c r="AF6" s="594"/>
      <c r="AG6" s="594"/>
      <c r="AH6" s="594"/>
      <c r="AI6" s="594"/>
      <c r="AJ6" s="594"/>
      <c r="AK6" s="594"/>
      <c r="AL6" s="595"/>
      <c r="AM6" s="492" t="s">
        <v>97</v>
      </c>
      <c r="AN6" s="392"/>
      <c r="AO6" s="392"/>
      <c r="AP6" s="392"/>
      <c r="AQ6" s="392"/>
      <c r="AR6" s="392"/>
      <c r="AS6" s="392"/>
      <c r="AT6" s="393"/>
      <c r="AU6" s="493" t="s">
        <v>90</v>
      </c>
      <c r="AV6" s="494"/>
      <c r="AW6" s="494"/>
      <c r="AX6" s="494"/>
      <c r="AY6" s="449" t="s">
        <v>98</v>
      </c>
      <c r="AZ6" s="450"/>
      <c r="BA6" s="450"/>
      <c r="BB6" s="450"/>
      <c r="BC6" s="450"/>
      <c r="BD6" s="450"/>
      <c r="BE6" s="450"/>
      <c r="BF6" s="450"/>
      <c r="BG6" s="450"/>
      <c r="BH6" s="450"/>
      <c r="BI6" s="450"/>
      <c r="BJ6" s="450"/>
      <c r="BK6" s="450"/>
      <c r="BL6" s="450"/>
      <c r="BM6" s="451"/>
      <c r="BN6" s="435">
        <v>3626383</v>
      </c>
      <c r="BO6" s="436"/>
      <c r="BP6" s="436"/>
      <c r="BQ6" s="436"/>
      <c r="BR6" s="436"/>
      <c r="BS6" s="436"/>
      <c r="BT6" s="436"/>
      <c r="BU6" s="437"/>
      <c r="BV6" s="435">
        <v>5317623</v>
      </c>
      <c r="BW6" s="436"/>
      <c r="BX6" s="436"/>
      <c r="BY6" s="436"/>
      <c r="BZ6" s="436"/>
      <c r="CA6" s="436"/>
      <c r="CB6" s="436"/>
      <c r="CC6" s="437"/>
      <c r="CD6" s="475" t="s">
        <v>99</v>
      </c>
      <c r="CE6" s="395"/>
      <c r="CF6" s="395"/>
      <c r="CG6" s="395"/>
      <c r="CH6" s="395"/>
      <c r="CI6" s="395"/>
      <c r="CJ6" s="395"/>
      <c r="CK6" s="395"/>
      <c r="CL6" s="395"/>
      <c r="CM6" s="395"/>
      <c r="CN6" s="395"/>
      <c r="CO6" s="395"/>
      <c r="CP6" s="395"/>
      <c r="CQ6" s="395"/>
      <c r="CR6" s="395"/>
      <c r="CS6" s="476"/>
      <c r="CT6" s="578">
        <v>99</v>
      </c>
      <c r="CU6" s="579"/>
      <c r="CV6" s="579"/>
      <c r="CW6" s="579"/>
      <c r="CX6" s="579"/>
      <c r="CY6" s="579"/>
      <c r="CZ6" s="579"/>
      <c r="DA6" s="580"/>
      <c r="DB6" s="578">
        <v>95.7</v>
      </c>
      <c r="DC6" s="579"/>
      <c r="DD6" s="579"/>
      <c r="DE6" s="579"/>
      <c r="DF6" s="579"/>
      <c r="DG6" s="579"/>
      <c r="DH6" s="579"/>
      <c r="DI6" s="580"/>
    </row>
    <row r="7" spans="1:119" ht="18.75" customHeight="1" x14ac:dyDescent="0.2">
      <c r="A7" s="163"/>
      <c r="B7" s="583"/>
      <c r="C7" s="584"/>
      <c r="D7" s="584"/>
      <c r="E7" s="585"/>
      <c r="F7" s="585"/>
      <c r="G7" s="585"/>
      <c r="H7" s="585"/>
      <c r="I7" s="585"/>
      <c r="J7" s="585"/>
      <c r="K7" s="585"/>
      <c r="L7" s="585"/>
      <c r="M7" s="585"/>
      <c r="N7" s="585"/>
      <c r="O7" s="585"/>
      <c r="P7" s="585"/>
      <c r="Q7" s="585"/>
      <c r="R7" s="589"/>
      <c r="S7" s="589"/>
      <c r="T7" s="589"/>
      <c r="U7" s="589"/>
      <c r="V7" s="590"/>
      <c r="W7" s="576"/>
      <c r="X7" s="386"/>
      <c r="Y7" s="386"/>
      <c r="Z7" s="386"/>
      <c r="AA7" s="386"/>
      <c r="AB7" s="584"/>
      <c r="AC7" s="596"/>
      <c r="AD7" s="387"/>
      <c r="AE7" s="387"/>
      <c r="AF7" s="387"/>
      <c r="AG7" s="387"/>
      <c r="AH7" s="387"/>
      <c r="AI7" s="387"/>
      <c r="AJ7" s="387"/>
      <c r="AK7" s="387"/>
      <c r="AL7" s="597"/>
      <c r="AM7" s="492" t="s">
        <v>100</v>
      </c>
      <c r="AN7" s="392"/>
      <c r="AO7" s="392"/>
      <c r="AP7" s="392"/>
      <c r="AQ7" s="392"/>
      <c r="AR7" s="392"/>
      <c r="AS7" s="392"/>
      <c r="AT7" s="393"/>
      <c r="AU7" s="493" t="s">
        <v>101</v>
      </c>
      <c r="AV7" s="494"/>
      <c r="AW7" s="494"/>
      <c r="AX7" s="494"/>
      <c r="AY7" s="449" t="s">
        <v>102</v>
      </c>
      <c r="AZ7" s="450"/>
      <c r="BA7" s="450"/>
      <c r="BB7" s="450"/>
      <c r="BC7" s="450"/>
      <c r="BD7" s="450"/>
      <c r="BE7" s="450"/>
      <c r="BF7" s="450"/>
      <c r="BG7" s="450"/>
      <c r="BH7" s="450"/>
      <c r="BI7" s="450"/>
      <c r="BJ7" s="450"/>
      <c r="BK7" s="450"/>
      <c r="BL7" s="450"/>
      <c r="BM7" s="451"/>
      <c r="BN7" s="435">
        <v>211856</v>
      </c>
      <c r="BO7" s="436"/>
      <c r="BP7" s="436"/>
      <c r="BQ7" s="436"/>
      <c r="BR7" s="436"/>
      <c r="BS7" s="436"/>
      <c r="BT7" s="436"/>
      <c r="BU7" s="437"/>
      <c r="BV7" s="435">
        <v>185324</v>
      </c>
      <c r="BW7" s="436"/>
      <c r="BX7" s="436"/>
      <c r="BY7" s="436"/>
      <c r="BZ7" s="436"/>
      <c r="CA7" s="436"/>
      <c r="CB7" s="436"/>
      <c r="CC7" s="437"/>
      <c r="CD7" s="475" t="s">
        <v>103</v>
      </c>
      <c r="CE7" s="395"/>
      <c r="CF7" s="395"/>
      <c r="CG7" s="395"/>
      <c r="CH7" s="395"/>
      <c r="CI7" s="395"/>
      <c r="CJ7" s="395"/>
      <c r="CK7" s="395"/>
      <c r="CL7" s="395"/>
      <c r="CM7" s="395"/>
      <c r="CN7" s="395"/>
      <c r="CO7" s="395"/>
      <c r="CP7" s="395"/>
      <c r="CQ7" s="395"/>
      <c r="CR7" s="395"/>
      <c r="CS7" s="476"/>
      <c r="CT7" s="435">
        <v>41332666</v>
      </c>
      <c r="CU7" s="436"/>
      <c r="CV7" s="436"/>
      <c r="CW7" s="436"/>
      <c r="CX7" s="436"/>
      <c r="CY7" s="436"/>
      <c r="CZ7" s="436"/>
      <c r="DA7" s="437"/>
      <c r="DB7" s="435">
        <v>40382203</v>
      </c>
      <c r="DC7" s="436"/>
      <c r="DD7" s="436"/>
      <c r="DE7" s="436"/>
      <c r="DF7" s="436"/>
      <c r="DG7" s="436"/>
      <c r="DH7" s="436"/>
      <c r="DI7" s="437"/>
    </row>
    <row r="8" spans="1:119" ht="18.75" customHeight="1" thickBot="1" x14ac:dyDescent="0.25">
      <c r="A8" s="163"/>
      <c r="B8" s="586"/>
      <c r="C8" s="531"/>
      <c r="D8" s="531"/>
      <c r="E8" s="587"/>
      <c r="F8" s="587"/>
      <c r="G8" s="587"/>
      <c r="H8" s="587"/>
      <c r="I8" s="587"/>
      <c r="J8" s="587"/>
      <c r="K8" s="587"/>
      <c r="L8" s="587"/>
      <c r="M8" s="587"/>
      <c r="N8" s="587"/>
      <c r="O8" s="587"/>
      <c r="P8" s="587"/>
      <c r="Q8" s="587"/>
      <c r="R8" s="591"/>
      <c r="S8" s="591"/>
      <c r="T8" s="591"/>
      <c r="U8" s="591"/>
      <c r="V8" s="592"/>
      <c r="W8" s="506"/>
      <c r="X8" s="507"/>
      <c r="Y8" s="507"/>
      <c r="Z8" s="507"/>
      <c r="AA8" s="507"/>
      <c r="AB8" s="531"/>
      <c r="AC8" s="598"/>
      <c r="AD8" s="599"/>
      <c r="AE8" s="599"/>
      <c r="AF8" s="599"/>
      <c r="AG8" s="599"/>
      <c r="AH8" s="599"/>
      <c r="AI8" s="599"/>
      <c r="AJ8" s="599"/>
      <c r="AK8" s="599"/>
      <c r="AL8" s="600"/>
      <c r="AM8" s="492" t="s">
        <v>104</v>
      </c>
      <c r="AN8" s="392"/>
      <c r="AO8" s="392"/>
      <c r="AP8" s="392"/>
      <c r="AQ8" s="392"/>
      <c r="AR8" s="392"/>
      <c r="AS8" s="392"/>
      <c r="AT8" s="393"/>
      <c r="AU8" s="493" t="s">
        <v>90</v>
      </c>
      <c r="AV8" s="494"/>
      <c r="AW8" s="494"/>
      <c r="AX8" s="494"/>
      <c r="AY8" s="449" t="s">
        <v>105</v>
      </c>
      <c r="AZ8" s="450"/>
      <c r="BA8" s="450"/>
      <c r="BB8" s="450"/>
      <c r="BC8" s="450"/>
      <c r="BD8" s="450"/>
      <c r="BE8" s="450"/>
      <c r="BF8" s="450"/>
      <c r="BG8" s="450"/>
      <c r="BH8" s="450"/>
      <c r="BI8" s="450"/>
      <c r="BJ8" s="450"/>
      <c r="BK8" s="450"/>
      <c r="BL8" s="450"/>
      <c r="BM8" s="451"/>
      <c r="BN8" s="435">
        <v>3414527</v>
      </c>
      <c r="BO8" s="436"/>
      <c r="BP8" s="436"/>
      <c r="BQ8" s="436"/>
      <c r="BR8" s="436"/>
      <c r="BS8" s="436"/>
      <c r="BT8" s="436"/>
      <c r="BU8" s="437"/>
      <c r="BV8" s="435">
        <v>5132299</v>
      </c>
      <c r="BW8" s="436"/>
      <c r="BX8" s="436"/>
      <c r="BY8" s="436"/>
      <c r="BZ8" s="436"/>
      <c r="CA8" s="436"/>
      <c r="CB8" s="436"/>
      <c r="CC8" s="437"/>
      <c r="CD8" s="475" t="s">
        <v>106</v>
      </c>
      <c r="CE8" s="395"/>
      <c r="CF8" s="395"/>
      <c r="CG8" s="395"/>
      <c r="CH8" s="395"/>
      <c r="CI8" s="395"/>
      <c r="CJ8" s="395"/>
      <c r="CK8" s="395"/>
      <c r="CL8" s="395"/>
      <c r="CM8" s="395"/>
      <c r="CN8" s="395"/>
      <c r="CO8" s="395"/>
      <c r="CP8" s="395"/>
      <c r="CQ8" s="395"/>
      <c r="CR8" s="395"/>
      <c r="CS8" s="476"/>
      <c r="CT8" s="538">
        <v>0.9</v>
      </c>
      <c r="CU8" s="539"/>
      <c r="CV8" s="539"/>
      <c r="CW8" s="539"/>
      <c r="CX8" s="539"/>
      <c r="CY8" s="539"/>
      <c r="CZ8" s="539"/>
      <c r="DA8" s="540"/>
      <c r="DB8" s="538">
        <v>0.91</v>
      </c>
      <c r="DC8" s="539"/>
      <c r="DD8" s="539"/>
      <c r="DE8" s="539"/>
      <c r="DF8" s="539"/>
      <c r="DG8" s="539"/>
      <c r="DH8" s="539"/>
      <c r="DI8" s="540"/>
    </row>
    <row r="9" spans="1:119" ht="18.75" customHeight="1" thickBot="1" x14ac:dyDescent="0.25">
      <c r="A9" s="163"/>
      <c r="B9" s="567" t="s">
        <v>107</v>
      </c>
      <c r="C9" s="568"/>
      <c r="D9" s="568"/>
      <c r="E9" s="568"/>
      <c r="F9" s="568"/>
      <c r="G9" s="568"/>
      <c r="H9" s="568"/>
      <c r="I9" s="568"/>
      <c r="J9" s="568"/>
      <c r="K9" s="486"/>
      <c r="L9" s="569" t="s">
        <v>108</v>
      </c>
      <c r="M9" s="570"/>
      <c r="N9" s="570"/>
      <c r="O9" s="570"/>
      <c r="P9" s="570"/>
      <c r="Q9" s="571"/>
      <c r="R9" s="572">
        <v>188856</v>
      </c>
      <c r="S9" s="573"/>
      <c r="T9" s="573"/>
      <c r="U9" s="573"/>
      <c r="V9" s="574"/>
      <c r="W9" s="504" t="s">
        <v>109</v>
      </c>
      <c r="X9" s="505"/>
      <c r="Y9" s="505"/>
      <c r="Z9" s="505"/>
      <c r="AA9" s="505"/>
      <c r="AB9" s="505"/>
      <c r="AC9" s="505"/>
      <c r="AD9" s="505"/>
      <c r="AE9" s="505"/>
      <c r="AF9" s="505"/>
      <c r="AG9" s="505"/>
      <c r="AH9" s="505"/>
      <c r="AI9" s="505"/>
      <c r="AJ9" s="505"/>
      <c r="AK9" s="505"/>
      <c r="AL9" s="575"/>
      <c r="AM9" s="492" t="s">
        <v>110</v>
      </c>
      <c r="AN9" s="392"/>
      <c r="AO9" s="392"/>
      <c r="AP9" s="392"/>
      <c r="AQ9" s="392"/>
      <c r="AR9" s="392"/>
      <c r="AS9" s="392"/>
      <c r="AT9" s="393"/>
      <c r="AU9" s="493" t="s">
        <v>90</v>
      </c>
      <c r="AV9" s="494"/>
      <c r="AW9" s="494"/>
      <c r="AX9" s="494"/>
      <c r="AY9" s="449" t="s">
        <v>111</v>
      </c>
      <c r="AZ9" s="450"/>
      <c r="BA9" s="450"/>
      <c r="BB9" s="450"/>
      <c r="BC9" s="450"/>
      <c r="BD9" s="450"/>
      <c r="BE9" s="450"/>
      <c r="BF9" s="450"/>
      <c r="BG9" s="450"/>
      <c r="BH9" s="450"/>
      <c r="BI9" s="450"/>
      <c r="BJ9" s="450"/>
      <c r="BK9" s="450"/>
      <c r="BL9" s="450"/>
      <c r="BM9" s="451"/>
      <c r="BN9" s="435">
        <v>-1717772</v>
      </c>
      <c r="BO9" s="436"/>
      <c r="BP9" s="436"/>
      <c r="BQ9" s="436"/>
      <c r="BR9" s="436"/>
      <c r="BS9" s="436"/>
      <c r="BT9" s="436"/>
      <c r="BU9" s="437"/>
      <c r="BV9" s="435">
        <v>982618</v>
      </c>
      <c r="BW9" s="436"/>
      <c r="BX9" s="436"/>
      <c r="BY9" s="436"/>
      <c r="BZ9" s="436"/>
      <c r="CA9" s="436"/>
      <c r="CB9" s="436"/>
      <c r="CC9" s="437"/>
      <c r="CD9" s="475" t="s">
        <v>112</v>
      </c>
      <c r="CE9" s="395"/>
      <c r="CF9" s="395"/>
      <c r="CG9" s="395"/>
      <c r="CH9" s="395"/>
      <c r="CI9" s="395"/>
      <c r="CJ9" s="395"/>
      <c r="CK9" s="395"/>
      <c r="CL9" s="395"/>
      <c r="CM9" s="395"/>
      <c r="CN9" s="395"/>
      <c r="CO9" s="395"/>
      <c r="CP9" s="395"/>
      <c r="CQ9" s="395"/>
      <c r="CR9" s="395"/>
      <c r="CS9" s="476"/>
      <c r="CT9" s="432">
        <v>10.199999999999999</v>
      </c>
      <c r="CU9" s="433"/>
      <c r="CV9" s="433"/>
      <c r="CW9" s="433"/>
      <c r="CX9" s="433"/>
      <c r="CY9" s="433"/>
      <c r="CZ9" s="433"/>
      <c r="DA9" s="434"/>
      <c r="DB9" s="432">
        <v>9.6</v>
      </c>
      <c r="DC9" s="433"/>
      <c r="DD9" s="433"/>
      <c r="DE9" s="433"/>
      <c r="DF9" s="433"/>
      <c r="DG9" s="433"/>
      <c r="DH9" s="433"/>
      <c r="DI9" s="434"/>
    </row>
    <row r="10" spans="1:119" ht="18.75" customHeight="1" thickBot="1" x14ac:dyDescent="0.25">
      <c r="A10" s="163"/>
      <c r="B10" s="567"/>
      <c r="C10" s="568"/>
      <c r="D10" s="568"/>
      <c r="E10" s="568"/>
      <c r="F10" s="568"/>
      <c r="G10" s="568"/>
      <c r="H10" s="568"/>
      <c r="I10" s="568"/>
      <c r="J10" s="568"/>
      <c r="K10" s="486"/>
      <c r="L10" s="391" t="s">
        <v>113</v>
      </c>
      <c r="M10" s="392"/>
      <c r="N10" s="392"/>
      <c r="O10" s="392"/>
      <c r="P10" s="392"/>
      <c r="Q10" s="393"/>
      <c r="R10" s="388">
        <v>194086</v>
      </c>
      <c r="S10" s="389"/>
      <c r="T10" s="389"/>
      <c r="U10" s="389"/>
      <c r="V10" s="448"/>
      <c r="W10" s="576"/>
      <c r="X10" s="386"/>
      <c r="Y10" s="386"/>
      <c r="Z10" s="386"/>
      <c r="AA10" s="386"/>
      <c r="AB10" s="386"/>
      <c r="AC10" s="386"/>
      <c r="AD10" s="386"/>
      <c r="AE10" s="386"/>
      <c r="AF10" s="386"/>
      <c r="AG10" s="386"/>
      <c r="AH10" s="386"/>
      <c r="AI10" s="386"/>
      <c r="AJ10" s="386"/>
      <c r="AK10" s="386"/>
      <c r="AL10" s="577"/>
      <c r="AM10" s="492" t="s">
        <v>114</v>
      </c>
      <c r="AN10" s="392"/>
      <c r="AO10" s="392"/>
      <c r="AP10" s="392"/>
      <c r="AQ10" s="392"/>
      <c r="AR10" s="392"/>
      <c r="AS10" s="392"/>
      <c r="AT10" s="393"/>
      <c r="AU10" s="493" t="s">
        <v>90</v>
      </c>
      <c r="AV10" s="494"/>
      <c r="AW10" s="494"/>
      <c r="AX10" s="494"/>
      <c r="AY10" s="449" t="s">
        <v>115</v>
      </c>
      <c r="AZ10" s="450"/>
      <c r="BA10" s="450"/>
      <c r="BB10" s="450"/>
      <c r="BC10" s="450"/>
      <c r="BD10" s="450"/>
      <c r="BE10" s="450"/>
      <c r="BF10" s="450"/>
      <c r="BG10" s="450"/>
      <c r="BH10" s="450"/>
      <c r="BI10" s="450"/>
      <c r="BJ10" s="450"/>
      <c r="BK10" s="450"/>
      <c r="BL10" s="450"/>
      <c r="BM10" s="451"/>
      <c r="BN10" s="435">
        <v>6107</v>
      </c>
      <c r="BO10" s="436"/>
      <c r="BP10" s="436"/>
      <c r="BQ10" s="436"/>
      <c r="BR10" s="436"/>
      <c r="BS10" s="436"/>
      <c r="BT10" s="436"/>
      <c r="BU10" s="437"/>
      <c r="BV10" s="435">
        <v>2070925</v>
      </c>
      <c r="BW10" s="436"/>
      <c r="BX10" s="436"/>
      <c r="BY10" s="436"/>
      <c r="BZ10" s="436"/>
      <c r="CA10" s="436"/>
      <c r="CB10" s="436"/>
      <c r="CC10" s="43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7"/>
      <c r="C11" s="568"/>
      <c r="D11" s="568"/>
      <c r="E11" s="568"/>
      <c r="F11" s="568"/>
      <c r="G11" s="568"/>
      <c r="H11" s="568"/>
      <c r="I11" s="568"/>
      <c r="J11" s="568"/>
      <c r="K11" s="486"/>
      <c r="L11" s="396" t="s">
        <v>117</v>
      </c>
      <c r="M11" s="397"/>
      <c r="N11" s="397"/>
      <c r="O11" s="397"/>
      <c r="P11" s="397"/>
      <c r="Q11" s="398"/>
      <c r="R11" s="564" t="s">
        <v>118</v>
      </c>
      <c r="S11" s="565"/>
      <c r="T11" s="565"/>
      <c r="U11" s="565"/>
      <c r="V11" s="566"/>
      <c r="W11" s="576"/>
      <c r="X11" s="386"/>
      <c r="Y11" s="386"/>
      <c r="Z11" s="386"/>
      <c r="AA11" s="386"/>
      <c r="AB11" s="386"/>
      <c r="AC11" s="386"/>
      <c r="AD11" s="386"/>
      <c r="AE11" s="386"/>
      <c r="AF11" s="386"/>
      <c r="AG11" s="386"/>
      <c r="AH11" s="386"/>
      <c r="AI11" s="386"/>
      <c r="AJ11" s="386"/>
      <c r="AK11" s="386"/>
      <c r="AL11" s="577"/>
      <c r="AM11" s="492" t="s">
        <v>119</v>
      </c>
      <c r="AN11" s="392"/>
      <c r="AO11" s="392"/>
      <c r="AP11" s="392"/>
      <c r="AQ11" s="392"/>
      <c r="AR11" s="392"/>
      <c r="AS11" s="392"/>
      <c r="AT11" s="393"/>
      <c r="AU11" s="493" t="s">
        <v>90</v>
      </c>
      <c r="AV11" s="494"/>
      <c r="AW11" s="494"/>
      <c r="AX11" s="494"/>
      <c r="AY11" s="449" t="s">
        <v>120</v>
      </c>
      <c r="AZ11" s="450"/>
      <c r="BA11" s="450"/>
      <c r="BB11" s="450"/>
      <c r="BC11" s="450"/>
      <c r="BD11" s="450"/>
      <c r="BE11" s="450"/>
      <c r="BF11" s="450"/>
      <c r="BG11" s="450"/>
      <c r="BH11" s="450"/>
      <c r="BI11" s="450"/>
      <c r="BJ11" s="450"/>
      <c r="BK11" s="450"/>
      <c r="BL11" s="450"/>
      <c r="BM11" s="451"/>
      <c r="BN11" s="435">
        <v>0</v>
      </c>
      <c r="BO11" s="436"/>
      <c r="BP11" s="436"/>
      <c r="BQ11" s="436"/>
      <c r="BR11" s="436"/>
      <c r="BS11" s="436"/>
      <c r="BT11" s="436"/>
      <c r="BU11" s="437"/>
      <c r="BV11" s="435">
        <v>0</v>
      </c>
      <c r="BW11" s="436"/>
      <c r="BX11" s="436"/>
      <c r="BY11" s="436"/>
      <c r="BZ11" s="436"/>
      <c r="CA11" s="436"/>
      <c r="CB11" s="436"/>
      <c r="CC11" s="437"/>
      <c r="CD11" s="475" t="s">
        <v>121</v>
      </c>
      <c r="CE11" s="395"/>
      <c r="CF11" s="395"/>
      <c r="CG11" s="395"/>
      <c r="CH11" s="395"/>
      <c r="CI11" s="395"/>
      <c r="CJ11" s="395"/>
      <c r="CK11" s="395"/>
      <c r="CL11" s="395"/>
      <c r="CM11" s="395"/>
      <c r="CN11" s="395"/>
      <c r="CO11" s="395"/>
      <c r="CP11" s="395"/>
      <c r="CQ11" s="395"/>
      <c r="CR11" s="395"/>
      <c r="CS11" s="476"/>
      <c r="CT11" s="538" t="s">
        <v>122</v>
      </c>
      <c r="CU11" s="539"/>
      <c r="CV11" s="539"/>
      <c r="CW11" s="539"/>
      <c r="CX11" s="539"/>
      <c r="CY11" s="539"/>
      <c r="CZ11" s="539"/>
      <c r="DA11" s="540"/>
      <c r="DB11" s="538" t="s">
        <v>122</v>
      </c>
      <c r="DC11" s="539"/>
      <c r="DD11" s="539"/>
      <c r="DE11" s="539"/>
      <c r="DF11" s="539"/>
      <c r="DG11" s="539"/>
      <c r="DH11" s="539"/>
      <c r="DI11" s="540"/>
    </row>
    <row r="12" spans="1:119" ht="18.75" customHeight="1" x14ac:dyDescent="0.2">
      <c r="A12" s="163"/>
      <c r="B12" s="541" t="s">
        <v>123</v>
      </c>
      <c r="C12" s="542"/>
      <c r="D12" s="542"/>
      <c r="E12" s="542"/>
      <c r="F12" s="542"/>
      <c r="G12" s="542"/>
      <c r="H12" s="542"/>
      <c r="I12" s="542"/>
      <c r="J12" s="542"/>
      <c r="K12" s="543"/>
      <c r="L12" s="550" t="s">
        <v>124</v>
      </c>
      <c r="M12" s="551"/>
      <c r="N12" s="551"/>
      <c r="O12" s="551"/>
      <c r="P12" s="551"/>
      <c r="Q12" s="552"/>
      <c r="R12" s="553">
        <v>186464</v>
      </c>
      <c r="S12" s="554"/>
      <c r="T12" s="554"/>
      <c r="U12" s="554"/>
      <c r="V12" s="555"/>
      <c r="W12" s="556" t="s">
        <v>1</v>
      </c>
      <c r="X12" s="494"/>
      <c r="Y12" s="494"/>
      <c r="Z12" s="494"/>
      <c r="AA12" s="494"/>
      <c r="AB12" s="557"/>
      <c r="AC12" s="558" t="s">
        <v>125</v>
      </c>
      <c r="AD12" s="559"/>
      <c r="AE12" s="559"/>
      <c r="AF12" s="559"/>
      <c r="AG12" s="560"/>
      <c r="AH12" s="558" t="s">
        <v>126</v>
      </c>
      <c r="AI12" s="559"/>
      <c r="AJ12" s="559"/>
      <c r="AK12" s="559"/>
      <c r="AL12" s="561"/>
      <c r="AM12" s="492" t="s">
        <v>127</v>
      </c>
      <c r="AN12" s="392"/>
      <c r="AO12" s="392"/>
      <c r="AP12" s="392"/>
      <c r="AQ12" s="392"/>
      <c r="AR12" s="392"/>
      <c r="AS12" s="392"/>
      <c r="AT12" s="393"/>
      <c r="AU12" s="493" t="s">
        <v>90</v>
      </c>
      <c r="AV12" s="494"/>
      <c r="AW12" s="494"/>
      <c r="AX12" s="494"/>
      <c r="AY12" s="449" t="s">
        <v>128</v>
      </c>
      <c r="AZ12" s="450"/>
      <c r="BA12" s="450"/>
      <c r="BB12" s="450"/>
      <c r="BC12" s="450"/>
      <c r="BD12" s="450"/>
      <c r="BE12" s="450"/>
      <c r="BF12" s="450"/>
      <c r="BG12" s="450"/>
      <c r="BH12" s="450"/>
      <c r="BI12" s="450"/>
      <c r="BJ12" s="450"/>
      <c r="BK12" s="450"/>
      <c r="BL12" s="450"/>
      <c r="BM12" s="451"/>
      <c r="BN12" s="435">
        <v>2100000</v>
      </c>
      <c r="BO12" s="436"/>
      <c r="BP12" s="436"/>
      <c r="BQ12" s="436"/>
      <c r="BR12" s="436"/>
      <c r="BS12" s="436"/>
      <c r="BT12" s="436"/>
      <c r="BU12" s="437"/>
      <c r="BV12" s="435">
        <v>2400000</v>
      </c>
      <c r="BW12" s="436"/>
      <c r="BX12" s="436"/>
      <c r="BY12" s="436"/>
      <c r="BZ12" s="436"/>
      <c r="CA12" s="436"/>
      <c r="CB12" s="436"/>
      <c r="CC12" s="437"/>
      <c r="CD12" s="475" t="s">
        <v>129</v>
      </c>
      <c r="CE12" s="395"/>
      <c r="CF12" s="395"/>
      <c r="CG12" s="395"/>
      <c r="CH12" s="395"/>
      <c r="CI12" s="395"/>
      <c r="CJ12" s="395"/>
      <c r="CK12" s="395"/>
      <c r="CL12" s="395"/>
      <c r="CM12" s="395"/>
      <c r="CN12" s="395"/>
      <c r="CO12" s="395"/>
      <c r="CP12" s="395"/>
      <c r="CQ12" s="395"/>
      <c r="CR12" s="395"/>
      <c r="CS12" s="476"/>
      <c r="CT12" s="538" t="s">
        <v>122</v>
      </c>
      <c r="CU12" s="539"/>
      <c r="CV12" s="539"/>
      <c r="CW12" s="539"/>
      <c r="CX12" s="539"/>
      <c r="CY12" s="539"/>
      <c r="CZ12" s="539"/>
      <c r="DA12" s="540"/>
      <c r="DB12" s="538" t="s">
        <v>122</v>
      </c>
      <c r="DC12" s="539"/>
      <c r="DD12" s="539"/>
      <c r="DE12" s="539"/>
      <c r="DF12" s="539"/>
      <c r="DG12" s="539"/>
      <c r="DH12" s="539"/>
      <c r="DI12" s="540"/>
    </row>
    <row r="13" spans="1:119" ht="18.75" customHeight="1" x14ac:dyDescent="0.2">
      <c r="A13" s="163"/>
      <c r="B13" s="544"/>
      <c r="C13" s="545"/>
      <c r="D13" s="545"/>
      <c r="E13" s="545"/>
      <c r="F13" s="545"/>
      <c r="G13" s="545"/>
      <c r="H13" s="545"/>
      <c r="I13" s="545"/>
      <c r="J13" s="545"/>
      <c r="K13" s="546"/>
      <c r="L13" s="172"/>
      <c r="M13" s="519" t="s">
        <v>130</v>
      </c>
      <c r="N13" s="520"/>
      <c r="O13" s="520"/>
      <c r="P13" s="520"/>
      <c r="Q13" s="521"/>
      <c r="R13" s="522">
        <v>182751</v>
      </c>
      <c r="S13" s="523"/>
      <c r="T13" s="523"/>
      <c r="U13" s="523"/>
      <c r="V13" s="524"/>
      <c r="W13" s="525" t="s">
        <v>131</v>
      </c>
      <c r="X13" s="421"/>
      <c r="Y13" s="421"/>
      <c r="Z13" s="421"/>
      <c r="AA13" s="421"/>
      <c r="AB13" s="422"/>
      <c r="AC13" s="388">
        <v>2092</v>
      </c>
      <c r="AD13" s="389"/>
      <c r="AE13" s="389"/>
      <c r="AF13" s="389"/>
      <c r="AG13" s="390"/>
      <c r="AH13" s="388">
        <v>2303</v>
      </c>
      <c r="AI13" s="389"/>
      <c r="AJ13" s="389"/>
      <c r="AK13" s="389"/>
      <c r="AL13" s="448"/>
      <c r="AM13" s="492" t="s">
        <v>132</v>
      </c>
      <c r="AN13" s="392"/>
      <c r="AO13" s="392"/>
      <c r="AP13" s="392"/>
      <c r="AQ13" s="392"/>
      <c r="AR13" s="392"/>
      <c r="AS13" s="392"/>
      <c r="AT13" s="393"/>
      <c r="AU13" s="493" t="s">
        <v>101</v>
      </c>
      <c r="AV13" s="494"/>
      <c r="AW13" s="494"/>
      <c r="AX13" s="494"/>
      <c r="AY13" s="449" t="s">
        <v>133</v>
      </c>
      <c r="AZ13" s="450"/>
      <c r="BA13" s="450"/>
      <c r="BB13" s="450"/>
      <c r="BC13" s="450"/>
      <c r="BD13" s="450"/>
      <c r="BE13" s="450"/>
      <c r="BF13" s="450"/>
      <c r="BG13" s="450"/>
      <c r="BH13" s="450"/>
      <c r="BI13" s="450"/>
      <c r="BJ13" s="450"/>
      <c r="BK13" s="450"/>
      <c r="BL13" s="450"/>
      <c r="BM13" s="451"/>
      <c r="BN13" s="435">
        <v>-3811665</v>
      </c>
      <c r="BO13" s="436"/>
      <c r="BP13" s="436"/>
      <c r="BQ13" s="436"/>
      <c r="BR13" s="436"/>
      <c r="BS13" s="436"/>
      <c r="BT13" s="436"/>
      <c r="BU13" s="437"/>
      <c r="BV13" s="435">
        <v>653543</v>
      </c>
      <c r="BW13" s="436"/>
      <c r="BX13" s="436"/>
      <c r="BY13" s="436"/>
      <c r="BZ13" s="436"/>
      <c r="CA13" s="436"/>
      <c r="CB13" s="436"/>
      <c r="CC13" s="437"/>
      <c r="CD13" s="475" t="s">
        <v>134</v>
      </c>
      <c r="CE13" s="395"/>
      <c r="CF13" s="395"/>
      <c r="CG13" s="395"/>
      <c r="CH13" s="395"/>
      <c r="CI13" s="395"/>
      <c r="CJ13" s="395"/>
      <c r="CK13" s="395"/>
      <c r="CL13" s="395"/>
      <c r="CM13" s="395"/>
      <c r="CN13" s="395"/>
      <c r="CO13" s="395"/>
      <c r="CP13" s="395"/>
      <c r="CQ13" s="395"/>
      <c r="CR13" s="395"/>
      <c r="CS13" s="476"/>
      <c r="CT13" s="432">
        <v>4.3</v>
      </c>
      <c r="CU13" s="433"/>
      <c r="CV13" s="433"/>
      <c r="CW13" s="433"/>
      <c r="CX13" s="433"/>
      <c r="CY13" s="433"/>
      <c r="CZ13" s="433"/>
      <c r="DA13" s="434"/>
      <c r="DB13" s="432">
        <v>3.3</v>
      </c>
      <c r="DC13" s="433"/>
      <c r="DD13" s="433"/>
      <c r="DE13" s="433"/>
      <c r="DF13" s="433"/>
      <c r="DG13" s="433"/>
      <c r="DH13" s="433"/>
      <c r="DI13" s="434"/>
    </row>
    <row r="14" spans="1:119" ht="18.75" customHeight="1" thickBot="1" x14ac:dyDescent="0.25">
      <c r="A14" s="163"/>
      <c r="B14" s="544"/>
      <c r="C14" s="545"/>
      <c r="D14" s="545"/>
      <c r="E14" s="545"/>
      <c r="F14" s="545"/>
      <c r="G14" s="545"/>
      <c r="H14" s="545"/>
      <c r="I14" s="545"/>
      <c r="J14" s="545"/>
      <c r="K14" s="546"/>
      <c r="L14" s="509" t="s">
        <v>135</v>
      </c>
      <c r="M14" s="562"/>
      <c r="N14" s="562"/>
      <c r="O14" s="562"/>
      <c r="P14" s="562"/>
      <c r="Q14" s="563"/>
      <c r="R14" s="522">
        <v>187040</v>
      </c>
      <c r="S14" s="523"/>
      <c r="T14" s="523"/>
      <c r="U14" s="523"/>
      <c r="V14" s="524"/>
      <c r="W14" s="526"/>
      <c r="X14" s="424"/>
      <c r="Y14" s="424"/>
      <c r="Z14" s="424"/>
      <c r="AA14" s="424"/>
      <c r="AB14" s="425"/>
      <c r="AC14" s="515">
        <v>2.5</v>
      </c>
      <c r="AD14" s="516"/>
      <c r="AE14" s="516"/>
      <c r="AF14" s="516"/>
      <c r="AG14" s="517"/>
      <c r="AH14" s="515">
        <v>2.7</v>
      </c>
      <c r="AI14" s="516"/>
      <c r="AJ14" s="516"/>
      <c r="AK14" s="516"/>
      <c r="AL14" s="518"/>
      <c r="AM14" s="492"/>
      <c r="AN14" s="392"/>
      <c r="AO14" s="392"/>
      <c r="AP14" s="392"/>
      <c r="AQ14" s="392"/>
      <c r="AR14" s="392"/>
      <c r="AS14" s="392"/>
      <c r="AT14" s="393"/>
      <c r="AU14" s="493"/>
      <c r="AV14" s="494"/>
      <c r="AW14" s="494"/>
      <c r="AX14" s="494"/>
      <c r="AY14" s="449"/>
      <c r="AZ14" s="450"/>
      <c r="BA14" s="450"/>
      <c r="BB14" s="450"/>
      <c r="BC14" s="450"/>
      <c r="BD14" s="450"/>
      <c r="BE14" s="450"/>
      <c r="BF14" s="450"/>
      <c r="BG14" s="450"/>
      <c r="BH14" s="450"/>
      <c r="BI14" s="450"/>
      <c r="BJ14" s="450"/>
      <c r="BK14" s="450"/>
      <c r="BL14" s="450"/>
      <c r="BM14" s="451"/>
      <c r="BN14" s="435"/>
      <c r="BO14" s="436"/>
      <c r="BP14" s="436"/>
      <c r="BQ14" s="436"/>
      <c r="BR14" s="436"/>
      <c r="BS14" s="436"/>
      <c r="BT14" s="436"/>
      <c r="BU14" s="437"/>
      <c r="BV14" s="435"/>
      <c r="BW14" s="436"/>
      <c r="BX14" s="436"/>
      <c r="BY14" s="436"/>
      <c r="BZ14" s="436"/>
      <c r="CA14" s="436"/>
      <c r="CB14" s="436"/>
      <c r="CC14" s="437"/>
      <c r="CD14" s="472" t="s">
        <v>136</v>
      </c>
      <c r="CE14" s="473"/>
      <c r="CF14" s="473"/>
      <c r="CG14" s="473"/>
      <c r="CH14" s="473"/>
      <c r="CI14" s="473"/>
      <c r="CJ14" s="473"/>
      <c r="CK14" s="473"/>
      <c r="CL14" s="473"/>
      <c r="CM14" s="473"/>
      <c r="CN14" s="473"/>
      <c r="CO14" s="473"/>
      <c r="CP14" s="473"/>
      <c r="CQ14" s="473"/>
      <c r="CR14" s="473"/>
      <c r="CS14" s="474"/>
      <c r="CT14" s="532">
        <v>43.1</v>
      </c>
      <c r="CU14" s="533"/>
      <c r="CV14" s="533"/>
      <c r="CW14" s="533"/>
      <c r="CX14" s="533"/>
      <c r="CY14" s="533"/>
      <c r="CZ14" s="533"/>
      <c r="DA14" s="534"/>
      <c r="DB14" s="532">
        <v>38.4</v>
      </c>
      <c r="DC14" s="533"/>
      <c r="DD14" s="533"/>
      <c r="DE14" s="533"/>
      <c r="DF14" s="533"/>
      <c r="DG14" s="533"/>
      <c r="DH14" s="533"/>
      <c r="DI14" s="534"/>
    </row>
    <row r="15" spans="1:119" ht="18.75" customHeight="1" x14ac:dyDescent="0.2">
      <c r="A15" s="163"/>
      <c r="B15" s="544"/>
      <c r="C15" s="545"/>
      <c r="D15" s="545"/>
      <c r="E15" s="545"/>
      <c r="F15" s="545"/>
      <c r="G15" s="545"/>
      <c r="H15" s="545"/>
      <c r="I15" s="545"/>
      <c r="J15" s="545"/>
      <c r="K15" s="546"/>
      <c r="L15" s="172"/>
      <c r="M15" s="519" t="s">
        <v>130</v>
      </c>
      <c r="N15" s="520"/>
      <c r="O15" s="520"/>
      <c r="P15" s="520"/>
      <c r="Q15" s="521"/>
      <c r="R15" s="522">
        <v>183826</v>
      </c>
      <c r="S15" s="523"/>
      <c r="T15" s="523"/>
      <c r="U15" s="523"/>
      <c r="V15" s="524"/>
      <c r="W15" s="525" t="s">
        <v>137</v>
      </c>
      <c r="X15" s="421"/>
      <c r="Y15" s="421"/>
      <c r="Z15" s="421"/>
      <c r="AA15" s="421"/>
      <c r="AB15" s="422"/>
      <c r="AC15" s="388">
        <v>19847</v>
      </c>
      <c r="AD15" s="389"/>
      <c r="AE15" s="389"/>
      <c r="AF15" s="389"/>
      <c r="AG15" s="390"/>
      <c r="AH15" s="388">
        <v>21337</v>
      </c>
      <c r="AI15" s="389"/>
      <c r="AJ15" s="389"/>
      <c r="AK15" s="389"/>
      <c r="AL15" s="448"/>
      <c r="AM15" s="492"/>
      <c r="AN15" s="392"/>
      <c r="AO15" s="392"/>
      <c r="AP15" s="392"/>
      <c r="AQ15" s="392"/>
      <c r="AR15" s="392"/>
      <c r="AS15" s="392"/>
      <c r="AT15" s="393"/>
      <c r="AU15" s="493"/>
      <c r="AV15" s="494"/>
      <c r="AW15" s="494"/>
      <c r="AX15" s="494"/>
      <c r="AY15" s="461" t="s">
        <v>138</v>
      </c>
      <c r="AZ15" s="462"/>
      <c r="BA15" s="462"/>
      <c r="BB15" s="462"/>
      <c r="BC15" s="462"/>
      <c r="BD15" s="462"/>
      <c r="BE15" s="462"/>
      <c r="BF15" s="462"/>
      <c r="BG15" s="462"/>
      <c r="BH15" s="462"/>
      <c r="BI15" s="462"/>
      <c r="BJ15" s="462"/>
      <c r="BK15" s="462"/>
      <c r="BL15" s="462"/>
      <c r="BM15" s="463"/>
      <c r="BN15" s="464">
        <v>28849189</v>
      </c>
      <c r="BO15" s="465"/>
      <c r="BP15" s="465"/>
      <c r="BQ15" s="465"/>
      <c r="BR15" s="465"/>
      <c r="BS15" s="465"/>
      <c r="BT15" s="465"/>
      <c r="BU15" s="466"/>
      <c r="BV15" s="464">
        <v>28573349</v>
      </c>
      <c r="BW15" s="465"/>
      <c r="BX15" s="465"/>
      <c r="BY15" s="465"/>
      <c r="BZ15" s="465"/>
      <c r="CA15" s="465"/>
      <c r="CB15" s="465"/>
      <c r="CC15" s="466"/>
      <c r="CD15" s="535" t="s">
        <v>139</v>
      </c>
      <c r="CE15" s="536"/>
      <c r="CF15" s="536"/>
      <c r="CG15" s="536"/>
      <c r="CH15" s="536"/>
      <c r="CI15" s="536"/>
      <c r="CJ15" s="536"/>
      <c r="CK15" s="536"/>
      <c r="CL15" s="536"/>
      <c r="CM15" s="536"/>
      <c r="CN15" s="536"/>
      <c r="CO15" s="536"/>
      <c r="CP15" s="536"/>
      <c r="CQ15" s="536"/>
      <c r="CR15" s="536"/>
      <c r="CS15" s="53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4"/>
      <c r="C16" s="545"/>
      <c r="D16" s="545"/>
      <c r="E16" s="545"/>
      <c r="F16" s="545"/>
      <c r="G16" s="545"/>
      <c r="H16" s="545"/>
      <c r="I16" s="545"/>
      <c r="J16" s="545"/>
      <c r="K16" s="546"/>
      <c r="L16" s="509" t="s">
        <v>140</v>
      </c>
      <c r="M16" s="510"/>
      <c r="N16" s="510"/>
      <c r="O16" s="510"/>
      <c r="P16" s="510"/>
      <c r="Q16" s="511"/>
      <c r="R16" s="512" t="s">
        <v>141</v>
      </c>
      <c r="S16" s="513"/>
      <c r="T16" s="513"/>
      <c r="U16" s="513"/>
      <c r="V16" s="514"/>
      <c r="W16" s="526"/>
      <c r="X16" s="424"/>
      <c r="Y16" s="424"/>
      <c r="Z16" s="424"/>
      <c r="AA16" s="424"/>
      <c r="AB16" s="425"/>
      <c r="AC16" s="515">
        <v>23.4</v>
      </c>
      <c r="AD16" s="516"/>
      <c r="AE16" s="516"/>
      <c r="AF16" s="516"/>
      <c r="AG16" s="517"/>
      <c r="AH16" s="515">
        <v>25.2</v>
      </c>
      <c r="AI16" s="516"/>
      <c r="AJ16" s="516"/>
      <c r="AK16" s="516"/>
      <c r="AL16" s="518"/>
      <c r="AM16" s="492"/>
      <c r="AN16" s="392"/>
      <c r="AO16" s="392"/>
      <c r="AP16" s="392"/>
      <c r="AQ16" s="392"/>
      <c r="AR16" s="392"/>
      <c r="AS16" s="392"/>
      <c r="AT16" s="393"/>
      <c r="AU16" s="493"/>
      <c r="AV16" s="494"/>
      <c r="AW16" s="494"/>
      <c r="AX16" s="494"/>
      <c r="AY16" s="449" t="s">
        <v>142</v>
      </c>
      <c r="AZ16" s="450"/>
      <c r="BA16" s="450"/>
      <c r="BB16" s="450"/>
      <c r="BC16" s="450"/>
      <c r="BD16" s="450"/>
      <c r="BE16" s="450"/>
      <c r="BF16" s="450"/>
      <c r="BG16" s="450"/>
      <c r="BH16" s="450"/>
      <c r="BI16" s="450"/>
      <c r="BJ16" s="450"/>
      <c r="BK16" s="450"/>
      <c r="BL16" s="450"/>
      <c r="BM16" s="451"/>
      <c r="BN16" s="435">
        <v>32838505</v>
      </c>
      <c r="BO16" s="436"/>
      <c r="BP16" s="436"/>
      <c r="BQ16" s="436"/>
      <c r="BR16" s="436"/>
      <c r="BS16" s="436"/>
      <c r="BT16" s="436"/>
      <c r="BU16" s="437"/>
      <c r="BV16" s="435">
        <v>31667367</v>
      </c>
      <c r="BW16" s="436"/>
      <c r="BX16" s="436"/>
      <c r="BY16" s="436"/>
      <c r="BZ16" s="436"/>
      <c r="CA16" s="436"/>
      <c r="CB16" s="436"/>
      <c r="CC16" s="437"/>
      <c r="CD16" s="176"/>
      <c r="CE16" s="467"/>
      <c r="CF16" s="467"/>
      <c r="CG16" s="467"/>
      <c r="CH16" s="467"/>
      <c r="CI16" s="467"/>
      <c r="CJ16" s="467"/>
      <c r="CK16" s="467"/>
      <c r="CL16" s="467"/>
      <c r="CM16" s="467"/>
      <c r="CN16" s="467"/>
      <c r="CO16" s="467"/>
      <c r="CP16" s="467"/>
      <c r="CQ16" s="467"/>
      <c r="CR16" s="467"/>
      <c r="CS16" s="468"/>
      <c r="CT16" s="432"/>
      <c r="CU16" s="433"/>
      <c r="CV16" s="433"/>
      <c r="CW16" s="433"/>
      <c r="CX16" s="433"/>
      <c r="CY16" s="433"/>
      <c r="CZ16" s="433"/>
      <c r="DA16" s="434"/>
      <c r="DB16" s="432"/>
      <c r="DC16" s="433"/>
      <c r="DD16" s="433"/>
      <c r="DE16" s="433"/>
      <c r="DF16" s="433"/>
      <c r="DG16" s="433"/>
      <c r="DH16" s="433"/>
      <c r="DI16" s="434"/>
    </row>
    <row r="17" spans="1:113" ht="18.75" customHeight="1" thickBot="1" x14ac:dyDescent="0.25">
      <c r="A17" s="163"/>
      <c r="B17" s="547"/>
      <c r="C17" s="548"/>
      <c r="D17" s="548"/>
      <c r="E17" s="548"/>
      <c r="F17" s="548"/>
      <c r="G17" s="548"/>
      <c r="H17" s="548"/>
      <c r="I17" s="548"/>
      <c r="J17" s="548"/>
      <c r="K17" s="549"/>
      <c r="L17" s="177"/>
      <c r="M17" s="528" t="s">
        <v>143</v>
      </c>
      <c r="N17" s="529"/>
      <c r="O17" s="529"/>
      <c r="P17" s="529"/>
      <c r="Q17" s="530"/>
      <c r="R17" s="512" t="s">
        <v>144</v>
      </c>
      <c r="S17" s="513"/>
      <c r="T17" s="513"/>
      <c r="U17" s="513"/>
      <c r="V17" s="514"/>
      <c r="W17" s="525" t="s">
        <v>145</v>
      </c>
      <c r="X17" s="421"/>
      <c r="Y17" s="421"/>
      <c r="Z17" s="421"/>
      <c r="AA17" s="421"/>
      <c r="AB17" s="422"/>
      <c r="AC17" s="388">
        <v>63050</v>
      </c>
      <c r="AD17" s="389"/>
      <c r="AE17" s="389"/>
      <c r="AF17" s="389"/>
      <c r="AG17" s="390"/>
      <c r="AH17" s="388">
        <v>60970</v>
      </c>
      <c r="AI17" s="389"/>
      <c r="AJ17" s="389"/>
      <c r="AK17" s="389"/>
      <c r="AL17" s="448"/>
      <c r="AM17" s="492"/>
      <c r="AN17" s="392"/>
      <c r="AO17" s="392"/>
      <c r="AP17" s="392"/>
      <c r="AQ17" s="392"/>
      <c r="AR17" s="392"/>
      <c r="AS17" s="392"/>
      <c r="AT17" s="393"/>
      <c r="AU17" s="493"/>
      <c r="AV17" s="494"/>
      <c r="AW17" s="494"/>
      <c r="AX17" s="494"/>
      <c r="AY17" s="449" t="s">
        <v>146</v>
      </c>
      <c r="AZ17" s="450"/>
      <c r="BA17" s="450"/>
      <c r="BB17" s="450"/>
      <c r="BC17" s="450"/>
      <c r="BD17" s="450"/>
      <c r="BE17" s="450"/>
      <c r="BF17" s="450"/>
      <c r="BG17" s="450"/>
      <c r="BH17" s="450"/>
      <c r="BI17" s="450"/>
      <c r="BJ17" s="450"/>
      <c r="BK17" s="450"/>
      <c r="BL17" s="450"/>
      <c r="BM17" s="451"/>
      <c r="BN17" s="435">
        <v>36983467</v>
      </c>
      <c r="BO17" s="436"/>
      <c r="BP17" s="436"/>
      <c r="BQ17" s="436"/>
      <c r="BR17" s="436"/>
      <c r="BS17" s="436"/>
      <c r="BT17" s="436"/>
      <c r="BU17" s="437"/>
      <c r="BV17" s="435">
        <v>36608095</v>
      </c>
      <c r="BW17" s="436"/>
      <c r="BX17" s="436"/>
      <c r="BY17" s="436"/>
      <c r="BZ17" s="436"/>
      <c r="CA17" s="436"/>
      <c r="CB17" s="436"/>
      <c r="CC17" s="437"/>
      <c r="CD17" s="176"/>
      <c r="CE17" s="467"/>
      <c r="CF17" s="467"/>
      <c r="CG17" s="467"/>
      <c r="CH17" s="467"/>
      <c r="CI17" s="467"/>
      <c r="CJ17" s="467"/>
      <c r="CK17" s="467"/>
      <c r="CL17" s="467"/>
      <c r="CM17" s="467"/>
      <c r="CN17" s="467"/>
      <c r="CO17" s="467"/>
      <c r="CP17" s="467"/>
      <c r="CQ17" s="467"/>
      <c r="CR17" s="467"/>
      <c r="CS17" s="468"/>
      <c r="CT17" s="432"/>
      <c r="CU17" s="433"/>
      <c r="CV17" s="433"/>
      <c r="CW17" s="433"/>
      <c r="CX17" s="433"/>
      <c r="CY17" s="433"/>
      <c r="CZ17" s="433"/>
      <c r="DA17" s="434"/>
      <c r="DB17" s="432"/>
      <c r="DC17" s="433"/>
      <c r="DD17" s="433"/>
      <c r="DE17" s="433"/>
      <c r="DF17" s="433"/>
      <c r="DG17" s="433"/>
      <c r="DH17" s="433"/>
      <c r="DI17" s="434"/>
    </row>
    <row r="18" spans="1:113" ht="18.75" customHeight="1" thickBot="1" x14ac:dyDescent="0.25">
      <c r="A18" s="163"/>
      <c r="B18" s="485" t="s">
        <v>147</v>
      </c>
      <c r="C18" s="486"/>
      <c r="D18" s="486"/>
      <c r="E18" s="487"/>
      <c r="F18" s="487"/>
      <c r="G18" s="487"/>
      <c r="H18" s="487"/>
      <c r="I18" s="487"/>
      <c r="J18" s="487"/>
      <c r="K18" s="487"/>
      <c r="L18" s="488">
        <v>113.6</v>
      </c>
      <c r="M18" s="488"/>
      <c r="N18" s="488"/>
      <c r="O18" s="488"/>
      <c r="P18" s="488"/>
      <c r="Q18" s="488"/>
      <c r="R18" s="489"/>
      <c r="S18" s="489"/>
      <c r="T18" s="489"/>
      <c r="U18" s="489"/>
      <c r="V18" s="490"/>
      <c r="W18" s="506"/>
      <c r="X18" s="507"/>
      <c r="Y18" s="507"/>
      <c r="Z18" s="507"/>
      <c r="AA18" s="507"/>
      <c r="AB18" s="531"/>
      <c r="AC18" s="405">
        <v>74.2</v>
      </c>
      <c r="AD18" s="406"/>
      <c r="AE18" s="406"/>
      <c r="AF18" s="406"/>
      <c r="AG18" s="491"/>
      <c r="AH18" s="405">
        <v>72.099999999999994</v>
      </c>
      <c r="AI18" s="406"/>
      <c r="AJ18" s="406"/>
      <c r="AK18" s="406"/>
      <c r="AL18" s="407"/>
      <c r="AM18" s="492"/>
      <c r="AN18" s="392"/>
      <c r="AO18" s="392"/>
      <c r="AP18" s="392"/>
      <c r="AQ18" s="392"/>
      <c r="AR18" s="392"/>
      <c r="AS18" s="392"/>
      <c r="AT18" s="393"/>
      <c r="AU18" s="493"/>
      <c r="AV18" s="494"/>
      <c r="AW18" s="494"/>
      <c r="AX18" s="494"/>
      <c r="AY18" s="449" t="s">
        <v>148</v>
      </c>
      <c r="AZ18" s="450"/>
      <c r="BA18" s="450"/>
      <c r="BB18" s="450"/>
      <c r="BC18" s="450"/>
      <c r="BD18" s="450"/>
      <c r="BE18" s="450"/>
      <c r="BF18" s="450"/>
      <c r="BG18" s="450"/>
      <c r="BH18" s="450"/>
      <c r="BI18" s="450"/>
      <c r="BJ18" s="450"/>
      <c r="BK18" s="450"/>
      <c r="BL18" s="450"/>
      <c r="BM18" s="451"/>
      <c r="BN18" s="435">
        <v>42248756</v>
      </c>
      <c r="BO18" s="436"/>
      <c r="BP18" s="436"/>
      <c r="BQ18" s="436"/>
      <c r="BR18" s="436"/>
      <c r="BS18" s="436"/>
      <c r="BT18" s="436"/>
      <c r="BU18" s="437"/>
      <c r="BV18" s="435">
        <v>38782625</v>
      </c>
      <c r="BW18" s="436"/>
      <c r="BX18" s="436"/>
      <c r="BY18" s="436"/>
      <c r="BZ18" s="436"/>
      <c r="CA18" s="436"/>
      <c r="CB18" s="436"/>
      <c r="CC18" s="437"/>
      <c r="CD18" s="176"/>
      <c r="CE18" s="467"/>
      <c r="CF18" s="467"/>
      <c r="CG18" s="467"/>
      <c r="CH18" s="467"/>
      <c r="CI18" s="467"/>
      <c r="CJ18" s="467"/>
      <c r="CK18" s="467"/>
      <c r="CL18" s="467"/>
      <c r="CM18" s="467"/>
      <c r="CN18" s="467"/>
      <c r="CO18" s="467"/>
      <c r="CP18" s="467"/>
      <c r="CQ18" s="467"/>
      <c r="CR18" s="467"/>
      <c r="CS18" s="468"/>
      <c r="CT18" s="432"/>
      <c r="CU18" s="433"/>
      <c r="CV18" s="433"/>
      <c r="CW18" s="433"/>
      <c r="CX18" s="433"/>
      <c r="CY18" s="433"/>
      <c r="CZ18" s="433"/>
      <c r="DA18" s="434"/>
      <c r="DB18" s="432"/>
      <c r="DC18" s="433"/>
      <c r="DD18" s="433"/>
      <c r="DE18" s="433"/>
      <c r="DF18" s="433"/>
      <c r="DG18" s="433"/>
      <c r="DH18" s="433"/>
      <c r="DI18" s="434"/>
    </row>
    <row r="19" spans="1:113" ht="18.75" customHeight="1" thickBot="1" x14ac:dyDescent="0.25">
      <c r="A19" s="163"/>
      <c r="B19" s="485" t="s">
        <v>149</v>
      </c>
      <c r="C19" s="486"/>
      <c r="D19" s="486"/>
      <c r="E19" s="487"/>
      <c r="F19" s="487"/>
      <c r="G19" s="487"/>
      <c r="H19" s="487"/>
      <c r="I19" s="487"/>
      <c r="J19" s="487"/>
      <c r="K19" s="487"/>
      <c r="L19" s="495">
        <v>1662</v>
      </c>
      <c r="M19" s="495"/>
      <c r="N19" s="495"/>
      <c r="O19" s="495"/>
      <c r="P19" s="495"/>
      <c r="Q19" s="495"/>
      <c r="R19" s="496"/>
      <c r="S19" s="496"/>
      <c r="T19" s="496"/>
      <c r="U19" s="496"/>
      <c r="V19" s="497"/>
      <c r="W19" s="504"/>
      <c r="X19" s="505"/>
      <c r="Y19" s="505"/>
      <c r="Z19" s="505"/>
      <c r="AA19" s="505"/>
      <c r="AB19" s="505"/>
      <c r="AC19" s="508"/>
      <c r="AD19" s="508"/>
      <c r="AE19" s="508"/>
      <c r="AF19" s="508"/>
      <c r="AG19" s="508"/>
      <c r="AH19" s="508"/>
      <c r="AI19" s="508"/>
      <c r="AJ19" s="508"/>
      <c r="AK19" s="508"/>
      <c r="AL19" s="527"/>
      <c r="AM19" s="492"/>
      <c r="AN19" s="392"/>
      <c r="AO19" s="392"/>
      <c r="AP19" s="392"/>
      <c r="AQ19" s="392"/>
      <c r="AR19" s="392"/>
      <c r="AS19" s="392"/>
      <c r="AT19" s="393"/>
      <c r="AU19" s="493"/>
      <c r="AV19" s="494"/>
      <c r="AW19" s="494"/>
      <c r="AX19" s="494"/>
      <c r="AY19" s="449" t="s">
        <v>150</v>
      </c>
      <c r="AZ19" s="450"/>
      <c r="BA19" s="450"/>
      <c r="BB19" s="450"/>
      <c r="BC19" s="450"/>
      <c r="BD19" s="450"/>
      <c r="BE19" s="450"/>
      <c r="BF19" s="450"/>
      <c r="BG19" s="450"/>
      <c r="BH19" s="450"/>
      <c r="BI19" s="450"/>
      <c r="BJ19" s="450"/>
      <c r="BK19" s="450"/>
      <c r="BL19" s="450"/>
      <c r="BM19" s="451"/>
      <c r="BN19" s="435">
        <v>57594747</v>
      </c>
      <c r="BO19" s="436"/>
      <c r="BP19" s="436"/>
      <c r="BQ19" s="436"/>
      <c r="BR19" s="436"/>
      <c r="BS19" s="436"/>
      <c r="BT19" s="436"/>
      <c r="BU19" s="437"/>
      <c r="BV19" s="435">
        <v>56908860</v>
      </c>
      <c r="BW19" s="436"/>
      <c r="BX19" s="436"/>
      <c r="BY19" s="436"/>
      <c r="BZ19" s="436"/>
      <c r="CA19" s="436"/>
      <c r="CB19" s="436"/>
      <c r="CC19" s="437"/>
      <c r="CD19" s="176"/>
      <c r="CE19" s="467"/>
      <c r="CF19" s="467"/>
      <c r="CG19" s="467"/>
      <c r="CH19" s="467"/>
      <c r="CI19" s="467"/>
      <c r="CJ19" s="467"/>
      <c r="CK19" s="467"/>
      <c r="CL19" s="467"/>
      <c r="CM19" s="467"/>
      <c r="CN19" s="467"/>
      <c r="CO19" s="467"/>
      <c r="CP19" s="467"/>
      <c r="CQ19" s="467"/>
      <c r="CR19" s="467"/>
      <c r="CS19" s="468"/>
      <c r="CT19" s="432"/>
      <c r="CU19" s="433"/>
      <c r="CV19" s="433"/>
      <c r="CW19" s="433"/>
      <c r="CX19" s="433"/>
      <c r="CY19" s="433"/>
      <c r="CZ19" s="433"/>
      <c r="DA19" s="434"/>
      <c r="DB19" s="432"/>
      <c r="DC19" s="433"/>
      <c r="DD19" s="433"/>
      <c r="DE19" s="433"/>
      <c r="DF19" s="433"/>
      <c r="DG19" s="433"/>
      <c r="DH19" s="433"/>
      <c r="DI19" s="434"/>
    </row>
    <row r="20" spans="1:113" ht="18.75" customHeight="1" thickBot="1" x14ac:dyDescent="0.25">
      <c r="A20" s="163"/>
      <c r="B20" s="485" t="s">
        <v>151</v>
      </c>
      <c r="C20" s="486"/>
      <c r="D20" s="486"/>
      <c r="E20" s="487"/>
      <c r="F20" s="487"/>
      <c r="G20" s="487"/>
      <c r="H20" s="487"/>
      <c r="I20" s="487"/>
      <c r="J20" s="487"/>
      <c r="K20" s="487"/>
      <c r="L20" s="495">
        <v>81864</v>
      </c>
      <c r="M20" s="495"/>
      <c r="N20" s="495"/>
      <c r="O20" s="495"/>
      <c r="P20" s="495"/>
      <c r="Q20" s="495"/>
      <c r="R20" s="496"/>
      <c r="S20" s="496"/>
      <c r="T20" s="496"/>
      <c r="U20" s="496"/>
      <c r="V20" s="497"/>
      <c r="W20" s="506"/>
      <c r="X20" s="507"/>
      <c r="Y20" s="507"/>
      <c r="Z20" s="507"/>
      <c r="AA20" s="507"/>
      <c r="AB20" s="507"/>
      <c r="AC20" s="498"/>
      <c r="AD20" s="498"/>
      <c r="AE20" s="498"/>
      <c r="AF20" s="498"/>
      <c r="AG20" s="498"/>
      <c r="AH20" s="498"/>
      <c r="AI20" s="498"/>
      <c r="AJ20" s="498"/>
      <c r="AK20" s="498"/>
      <c r="AL20" s="499"/>
      <c r="AM20" s="500"/>
      <c r="AN20" s="397"/>
      <c r="AO20" s="397"/>
      <c r="AP20" s="397"/>
      <c r="AQ20" s="397"/>
      <c r="AR20" s="397"/>
      <c r="AS20" s="397"/>
      <c r="AT20" s="398"/>
      <c r="AU20" s="501"/>
      <c r="AV20" s="502"/>
      <c r="AW20" s="502"/>
      <c r="AX20" s="503"/>
      <c r="AY20" s="449"/>
      <c r="AZ20" s="450"/>
      <c r="BA20" s="450"/>
      <c r="BB20" s="450"/>
      <c r="BC20" s="450"/>
      <c r="BD20" s="450"/>
      <c r="BE20" s="450"/>
      <c r="BF20" s="450"/>
      <c r="BG20" s="450"/>
      <c r="BH20" s="450"/>
      <c r="BI20" s="450"/>
      <c r="BJ20" s="450"/>
      <c r="BK20" s="450"/>
      <c r="BL20" s="450"/>
      <c r="BM20" s="451"/>
      <c r="BN20" s="435"/>
      <c r="BO20" s="436"/>
      <c r="BP20" s="436"/>
      <c r="BQ20" s="436"/>
      <c r="BR20" s="436"/>
      <c r="BS20" s="436"/>
      <c r="BT20" s="436"/>
      <c r="BU20" s="437"/>
      <c r="BV20" s="435"/>
      <c r="BW20" s="436"/>
      <c r="BX20" s="436"/>
      <c r="BY20" s="436"/>
      <c r="BZ20" s="436"/>
      <c r="CA20" s="436"/>
      <c r="CB20" s="436"/>
      <c r="CC20" s="437"/>
      <c r="CD20" s="176"/>
      <c r="CE20" s="467"/>
      <c r="CF20" s="467"/>
      <c r="CG20" s="467"/>
      <c r="CH20" s="467"/>
      <c r="CI20" s="467"/>
      <c r="CJ20" s="467"/>
      <c r="CK20" s="467"/>
      <c r="CL20" s="467"/>
      <c r="CM20" s="467"/>
      <c r="CN20" s="467"/>
      <c r="CO20" s="467"/>
      <c r="CP20" s="467"/>
      <c r="CQ20" s="467"/>
      <c r="CR20" s="467"/>
      <c r="CS20" s="468"/>
      <c r="CT20" s="432"/>
      <c r="CU20" s="433"/>
      <c r="CV20" s="433"/>
      <c r="CW20" s="433"/>
      <c r="CX20" s="433"/>
      <c r="CY20" s="433"/>
      <c r="CZ20" s="433"/>
      <c r="DA20" s="434"/>
      <c r="DB20" s="432"/>
      <c r="DC20" s="433"/>
      <c r="DD20" s="433"/>
      <c r="DE20" s="433"/>
      <c r="DF20" s="433"/>
      <c r="DG20" s="433"/>
      <c r="DH20" s="433"/>
      <c r="DI20" s="434"/>
    </row>
    <row r="21" spans="1:113" ht="18.75" customHeight="1" thickBot="1" x14ac:dyDescent="0.25">
      <c r="A21" s="163"/>
      <c r="B21" s="482" t="s">
        <v>152</v>
      </c>
      <c r="C21" s="483"/>
      <c r="D21" s="483"/>
      <c r="E21" s="483"/>
      <c r="F21" s="483"/>
      <c r="G21" s="483"/>
      <c r="H21" s="483"/>
      <c r="I21" s="483"/>
      <c r="J21" s="483"/>
      <c r="K21" s="483"/>
      <c r="L21" s="483"/>
      <c r="M21" s="483"/>
      <c r="N21" s="483"/>
      <c r="O21" s="483"/>
      <c r="P21" s="483"/>
      <c r="Q21" s="483"/>
      <c r="R21" s="483"/>
      <c r="S21" s="483"/>
      <c r="T21" s="483"/>
      <c r="U21" s="483"/>
      <c r="V21" s="483"/>
      <c r="W21" s="483"/>
      <c r="X21" s="483"/>
      <c r="Y21" s="483"/>
      <c r="Z21" s="483"/>
      <c r="AA21" s="483"/>
      <c r="AB21" s="483"/>
      <c r="AC21" s="483"/>
      <c r="AD21" s="483"/>
      <c r="AE21" s="483"/>
      <c r="AF21" s="483"/>
      <c r="AG21" s="483"/>
      <c r="AH21" s="483"/>
      <c r="AI21" s="483"/>
      <c r="AJ21" s="483"/>
      <c r="AK21" s="483"/>
      <c r="AL21" s="483"/>
      <c r="AM21" s="483"/>
      <c r="AN21" s="483"/>
      <c r="AO21" s="483"/>
      <c r="AP21" s="483"/>
      <c r="AQ21" s="483"/>
      <c r="AR21" s="483"/>
      <c r="AS21" s="483"/>
      <c r="AT21" s="483"/>
      <c r="AU21" s="483"/>
      <c r="AV21" s="483"/>
      <c r="AW21" s="483"/>
      <c r="AX21" s="484"/>
      <c r="AY21" s="408"/>
      <c r="AZ21" s="409"/>
      <c r="BA21" s="409"/>
      <c r="BB21" s="409"/>
      <c r="BC21" s="409"/>
      <c r="BD21" s="409"/>
      <c r="BE21" s="409"/>
      <c r="BF21" s="409"/>
      <c r="BG21" s="409"/>
      <c r="BH21" s="409"/>
      <c r="BI21" s="409"/>
      <c r="BJ21" s="409"/>
      <c r="BK21" s="409"/>
      <c r="BL21" s="409"/>
      <c r="BM21" s="410"/>
      <c r="BN21" s="469"/>
      <c r="BO21" s="470"/>
      <c r="BP21" s="470"/>
      <c r="BQ21" s="470"/>
      <c r="BR21" s="470"/>
      <c r="BS21" s="470"/>
      <c r="BT21" s="470"/>
      <c r="BU21" s="471"/>
      <c r="BV21" s="469"/>
      <c r="BW21" s="470"/>
      <c r="BX21" s="470"/>
      <c r="BY21" s="470"/>
      <c r="BZ21" s="470"/>
      <c r="CA21" s="470"/>
      <c r="CB21" s="470"/>
      <c r="CC21" s="471"/>
      <c r="CD21" s="176"/>
      <c r="CE21" s="467"/>
      <c r="CF21" s="467"/>
      <c r="CG21" s="467"/>
      <c r="CH21" s="467"/>
      <c r="CI21" s="467"/>
      <c r="CJ21" s="467"/>
      <c r="CK21" s="467"/>
      <c r="CL21" s="467"/>
      <c r="CM21" s="467"/>
      <c r="CN21" s="467"/>
      <c r="CO21" s="467"/>
      <c r="CP21" s="467"/>
      <c r="CQ21" s="467"/>
      <c r="CR21" s="467"/>
      <c r="CS21" s="468"/>
      <c r="CT21" s="432"/>
      <c r="CU21" s="433"/>
      <c r="CV21" s="433"/>
      <c r="CW21" s="433"/>
      <c r="CX21" s="433"/>
      <c r="CY21" s="433"/>
      <c r="CZ21" s="433"/>
      <c r="DA21" s="434"/>
      <c r="DB21" s="432"/>
      <c r="DC21" s="433"/>
      <c r="DD21" s="433"/>
      <c r="DE21" s="433"/>
      <c r="DF21" s="433"/>
      <c r="DG21" s="433"/>
      <c r="DH21" s="433"/>
      <c r="DI21" s="434"/>
    </row>
    <row r="22" spans="1:113" ht="18.75" customHeight="1" x14ac:dyDescent="0.2">
      <c r="A22" s="163"/>
      <c r="B22" s="411" t="s">
        <v>153</v>
      </c>
      <c r="C22" s="412"/>
      <c r="D22" s="413"/>
      <c r="E22" s="420" t="s">
        <v>1</v>
      </c>
      <c r="F22" s="421"/>
      <c r="G22" s="421"/>
      <c r="H22" s="421"/>
      <c r="I22" s="421"/>
      <c r="J22" s="421"/>
      <c r="K22" s="422"/>
      <c r="L22" s="420" t="s">
        <v>154</v>
      </c>
      <c r="M22" s="421"/>
      <c r="N22" s="421"/>
      <c r="O22" s="421"/>
      <c r="P22" s="422"/>
      <c r="Q22" s="426" t="s">
        <v>155</v>
      </c>
      <c r="R22" s="427"/>
      <c r="S22" s="427"/>
      <c r="T22" s="427"/>
      <c r="U22" s="427"/>
      <c r="V22" s="428"/>
      <c r="W22" s="477" t="s">
        <v>156</v>
      </c>
      <c r="X22" s="412"/>
      <c r="Y22" s="413"/>
      <c r="Z22" s="420" t="s">
        <v>1</v>
      </c>
      <c r="AA22" s="421"/>
      <c r="AB22" s="421"/>
      <c r="AC22" s="421"/>
      <c r="AD22" s="421"/>
      <c r="AE22" s="421"/>
      <c r="AF22" s="421"/>
      <c r="AG22" s="422"/>
      <c r="AH22" s="438" t="s">
        <v>157</v>
      </c>
      <c r="AI22" s="421"/>
      <c r="AJ22" s="421"/>
      <c r="AK22" s="421"/>
      <c r="AL22" s="422"/>
      <c r="AM22" s="438" t="s">
        <v>158</v>
      </c>
      <c r="AN22" s="439"/>
      <c r="AO22" s="439"/>
      <c r="AP22" s="439"/>
      <c r="AQ22" s="439"/>
      <c r="AR22" s="440"/>
      <c r="AS22" s="426" t="s">
        <v>155</v>
      </c>
      <c r="AT22" s="427"/>
      <c r="AU22" s="427"/>
      <c r="AV22" s="427"/>
      <c r="AW22" s="427"/>
      <c r="AX22" s="444"/>
      <c r="AY22" s="461" t="s">
        <v>159</v>
      </c>
      <c r="AZ22" s="462"/>
      <c r="BA22" s="462"/>
      <c r="BB22" s="462"/>
      <c r="BC22" s="462"/>
      <c r="BD22" s="462"/>
      <c r="BE22" s="462"/>
      <c r="BF22" s="462"/>
      <c r="BG22" s="462"/>
      <c r="BH22" s="462"/>
      <c r="BI22" s="462"/>
      <c r="BJ22" s="462"/>
      <c r="BK22" s="462"/>
      <c r="BL22" s="462"/>
      <c r="BM22" s="463"/>
      <c r="BN22" s="464">
        <v>57624186</v>
      </c>
      <c r="BO22" s="465"/>
      <c r="BP22" s="465"/>
      <c r="BQ22" s="465"/>
      <c r="BR22" s="465"/>
      <c r="BS22" s="465"/>
      <c r="BT22" s="465"/>
      <c r="BU22" s="466"/>
      <c r="BV22" s="464">
        <v>57306222</v>
      </c>
      <c r="BW22" s="465"/>
      <c r="BX22" s="465"/>
      <c r="BY22" s="465"/>
      <c r="BZ22" s="465"/>
      <c r="CA22" s="465"/>
      <c r="CB22" s="465"/>
      <c r="CC22" s="466"/>
      <c r="CD22" s="176"/>
      <c r="CE22" s="467"/>
      <c r="CF22" s="467"/>
      <c r="CG22" s="467"/>
      <c r="CH22" s="467"/>
      <c r="CI22" s="467"/>
      <c r="CJ22" s="467"/>
      <c r="CK22" s="467"/>
      <c r="CL22" s="467"/>
      <c r="CM22" s="467"/>
      <c r="CN22" s="467"/>
      <c r="CO22" s="467"/>
      <c r="CP22" s="467"/>
      <c r="CQ22" s="467"/>
      <c r="CR22" s="467"/>
      <c r="CS22" s="468"/>
      <c r="CT22" s="432"/>
      <c r="CU22" s="433"/>
      <c r="CV22" s="433"/>
      <c r="CW22" s="433"/>
      <c r="CX22" s="433"/>
      <c r="CY22" s="433"/>
      <c r="CZ22" s="433"/>
      <c r="DA22" s="434"/>
      <c r="DB22" s="432"/>
      <c r="DC22" s="433"/>
      <c r="DD22" s="433"/>
      <c r="DE22" s="433"/>
      <c r="DF22" s="433"/>
      <c r="DG22" s="433"/>
      <c r="DH22" s="433"/>
      <c r="DI22" s="434"/>
    </row>
    <row r="23" spans="1:113" ht="18.75" customHeight="1" x14ac:dyDescent="0.2">
      <c r="A23" s="163"/>
      <c r="B23" s="414"/>
      <c r="C23" s="415"/>
      <c r="D23" s="416"/>
      <c r="E23" s="423"/>
      <c r="F23" s="424"/>
      <c r="G23" s="424"/>
      <c r="H23" s="424"/>
      <c r="I23" s="424"/>
      <c r="J23" s="424"/>
      <c r="K23" s="425"/>
      <c r="L23" s="423"/>
      <c r="M23" s="424"/>
      <c r="N23" s="424"/>
      <c r="O23" s="424"/>
      <c r="P23" s="425"/>
      <c r="Q23" s="429"/>
      <c r="R23" s="430"/>
      <c r="S23" s="430"/>
      <c r="T23" s="430"/>
      <c r="U23" s="430"/>
      <c r="V23" s="431"/>
      <c r="W23" s="478"/>
      <c r="X23" s="415"/>
      <c r="Y23" s="416"/>
      <c r="Z23" s="423"/>
      <c r="AA23" s="424"/>
      <c r="AB23" s="424"/>
      <c r="AC23" s="424"/>
      <c r="AD23" s="424"/>
      <c r="AE23" s="424"/>
      <c r="AF23" s="424"/>
      <c r="AG23" s="425"/>
      <c r="AH23" s="423"/>
      <c r="AI23" s="424"/>
      <c r="AJ23" s="424"/>
      <c r="AK23" s="424"/>
      <c r="AL23" s="425"/>
      <c r="AM23" s="441"/>
      <c r="AN23" s="442"/>
      <c r="AO23" s="442"/>
      <c r="AP23" s="442"/>
      <c r="AQ23" s="442"/>
      <c r="AR23" s="443"/>
      <c r="AS23" s="429"/>
      <c r="AT23" s="430"/>
      <c r="AU23" s="430"/>
      <c r="AV23" s="430"/>
      <c r="AW23" s="430"/>
      <c r="AX23" s="445"/>
      <c r="AY23" s="449" t="s">
        <v>160</v>
      </c>
      <c r="AZ23" s="450"/>
      <c r="BA23" s="450"/>
      <c r="BB23" s="450"/>
      <c r="BC23" s="450"/>
      <c r="BD23" s="450"/>
      <c r="BE23" s="450"/>
      <c r="BF23" s="450"/>
      <c r="BG23" s="450"/>
      <c r="BH23" s="450"/>
      <c r="BI23" s="450"/>
      <c r="BJ23" s="450"/>
      <c r="BK23" s="450"/>
      <c r="BL23" s="450"/>
      <c r="BM23" s="451"/>
      <c r="BN23" s="435">
        <v>31510705</v>
      </c>
      <c r="BO23" s="436"/>
      <c r="BP23" s="436"/>
      <c r="BQ23" s="436"/>
      <c r="BR23" s="436"/>
      <c r="BS23" s="436"/>
      <c r="BT23" s="436"/>
      <c r="BU23" s="437"/>
      <c r="BV23" s="435">
        <v>34227618</v>
      </c>
      <c r="BW23" s="436"/>
      <c r="BX23" s="436"/>
      <c r="BY23" s="436"/>
      <c r="BZ23" s="436"/>
      <c r="CA23" s="436"/>
      <c r="CB23" s="436"/>
      <c r="CC23" s="437"/>
      <c r="CD23" s="176"/>
      <c r="CE23" s="467"/>
      <c r="CF23" s="467"/>
      <c r="CG23" s="467"/>
      <c r="CH23" s="467"/>
      <c r="CI23" s="467"/>
      <c r="CJ23" s="467"/>
      <c r="CK23" s="467"/>
      <c r="CL23" s="467"/>
      <c r="CM23" s="467"/>
      <c r="CN23" s="467"/>
      <c r="CO23" s="467"/>
      <c r="CP23" s="467"/>
      <c r="CQ23" s="467"/>
      <c r="CR23" s="467"/>
      <c r="CS23" s="468"/>
      <c r="CT23" s="432"/>
      <c r="CU23" s="433"/>
      <c r="CV23" s="433"/>
      <c r="CW23" s="433"/>
      <c r="CX23" s="433"/>
      <c r="CY23" s="433"/>
      <c r="CZ23" s="433"/>
      <c r="DA23" s="434"/>
      <c r="DB23" s="432"/>
      <c r="DC23" s="433"/>
      <c r="DD23" s="433"/>
      <c r="DE23" s="433"/>
      <c r="DF23" s="433"/>
      <c r="DG23" s="433"/>
      <c r="DH23" s="433"/>
      <c r="DI23" s="434"/>
    </row>
    <row r="24" spans="1:113" ht="18.75" customHeight="1" thickBot="1" x14ac:dyDescent="0.25">
      <c r="A24" s="163"/>
      <c r="B24" s="414"/>
      <c r="C24" s="415"/>
      <c r="D24" s="416"/>
      <c r="E24" s="391" t="s">
        <v>161</v>
      </c>
      <c r="F24" s="392"/>
      <c r="G24" s="392"/>
      <c r="H24" s="392"/>
      <c r="I24" s="392"/>
      <c r="J24" s="392"/>
      <c r="K24" s="393"/>
      <c r="L24" s="388">
        <v>1</v>
      </c>
      <c r="M24" s="389"/>
      <c r="N24" s="389"/>
      <c r="O24" s="389"/>
      <c r="P24" s="390"/>
      <c r="Q24" s="388">
        <v>9880</v>
      </c>
      <c r="R24" s="389"/>
      <c r="S24" s="389"/>
      <c r="T24" s="389"/>
      <c r="U24" s="389"/>
      <c r="V24" s="390"/>
      <c r="W24" s="478"/>
      <c r="X24" s="415"/>
      <c r="Y24" s="416"/>
      <c r="Z24" s="391" t="s">
        <v>162</v>
      </c>
      <c r="AA24" s="392"/>
      <c r="AB24" s="392"/>
      <c r="AC24" s="392"/>
      <c r="AD24" s="392"/>
      <c r="AE24" s="392"/>
      <c r="AF24" s="392"/>
      <c r="AG24" s="393"/>
      <c r="AH24" s="388">
        <v>1455</v>
      </c>
      <c r="AI24" s="389"/>
      <c r="AJ24" s="389"/>
      <c r="AK24" s="389"/>
      <c r="AL24" s="390"/>
      <c r="AM24" s="388">
        <v>4698195</v>
      </c>
      <c r="AN24" s="389"/>
      <c r="AO24" s="389"/>
      <c r="AP24" s="389"/>
      <c r="AQ24" s="389"/>
      <c r="AR24" s="390"/>
      <c r="AS24" s="388">
        <v>3229</v>
      </c>
      <c r="AT24" s="389"/>
      <c r="AU24" s="389"/>
      <c r="AV24" s="389"/>
      <c r="AW24" s="389"/>
      <c r="AX24" s="448"/>
      <c r="AY24" s="408" t="s">
        <v>163</v>
      </c>
      <c r="AZ24" s="409"/>
      <c r="BA24" s="409"/>
      <c r="BB24" s="409"/>
      <c r="BC24" s="409"/>
      <c r="BD24" s="409"/>
      <c r="BE24" s="409"/>
      <c r="BF24" s="409"/>
      <c r="BG24" s="409"/>
      <c r="BH24" s="409"/>
      <c r="BI24" s="409"/>
      <c r="BJ24" s="409"/>
      <c r="BK24" s="409"/>
      <c r="BL24" s="409"/>
      <c r="BM24" s="410"/>
      <c r="BN24" s="435">
        <v>37893351</v>
      </c>
      <c r="BO24" s="436"/>
      <c r="BP24" s="436"/>
      <c r="BQ24" s="436"/>
      <c r="BR24" s="436"/>
      <c r="BS24" s="436"/>
      <c r="BT24" s="436"/>
      <c r="BU24" s="437"/>
      <c r="BV24" s="435">
        <v>36013796</v>
      </c>
      <c r="BW24" s="436"/>
      <c r="BX24" s="436"/>
      <c r="BY24" s="436"/>
      <c r="BZ24" s="436"/>
      <c r="CA24" s="436"/>
      <c r="CB24" s="436"/>
      <c r="CC24" s="437"/>
      <c r="CD24" s="176"/>
      <c r="CE24" s="467"/>
      <c r="CF24" s="467"/>
      <c r="CG24" s="467"/>
      <c r="CH24" s="467"/>
      <c r="CI24" s="467"/>
      <c r="CJ24" s="467"/>
      <c r="CK24" s="467"/>
      <c r="CL24" s="467"/>
      <c r="CM24" s="467"/>
      <c r="CN24" s="467"/>
      <c r="CO24" s="467"/>
      <c r="CP24" s="467"/>
      <c r="CQ24" s="467"/>
      <c r="CR24" s="467"/>
      <c r="CS24" s="468"/>
      <c r="CT24" s="432"/>
      <c r="CU24" s="433"/>
      <c r="CV24" s="433"/>
      <c r="CW24" s="433"/>
      <c r="CX24" s="433"/>
      <c r="CY24" s="433"/>
      <c r="CZ24" s="433"/>
      <c r="DA24" s="434"/>
      <c r="DB24" s="432"/>
      <c r="DC24" s="433"/>
      <c r="DD24" s="433"/>
      <c r="DE24" s="433"/>
      <c r="DF24" s="433"/>
      <c r="DG24" s="433"/>
      <c r="DH24" s="433"/>
      <c r="DI24" s="434"/>
    </row>
    <row r="25" spans="1:113" ht="18.75" customHeight="1" x14ac:dyDescent="0.2">
      <c r="A25" s="163"/>
      <c r="B25" s="414"/>
      <c r="C25" s="415"/>
      <c r="D25" s="416"/>
      <c r="E25" s="391" t="s">
        <v>164</v>
      </c>
      <c r="F25" s="392"/>
      <c r="G25" s="392"/>
      <c r="H25" s="392"/>
      <c r="I25" s="392"/>
      <c r="J25" s="392"/>
      <c r="K25" s="393"/>
      <c r="L25" s="388">
        <v>2</v>
      </c>
      <c r="M25" s="389"/>
      <c r="N25" s="389"/>
      <c r="O25" s="389"/>
      <c r="P25" s="390"/>
      <c r="Q25" s="388">
        <v>8170</v>
      </c>
      <c r="R25" s="389"/>
      <c r="S25" s="389"/>
      <c r="T25" s="389"/>
      <c r="U25" s="389"/>
      <c r="V25" s="390"/>
      <c r="W25" s="478"/>
      <c r="X25" s="415"/>
      <c r="Y25" s="416"/>
      <c r="Z25" s="391" t="s">
        <v>165</v>
      </c>
      <c r="AA25" s="392"/>
      <c r="AB25" s="392"/>
      <c r="AC25" s="392"/>
      <c r="AD25" s="392"/>
      <c r="AE25" s="392"/>
      <c r="AF25" s="392"/>
      <c r="AG25" s="393"/>
      <c r="AH25" s="388">
        <v>377</v>
      </c>
      <c r="AI25" s="389"/>
      <c r="AJ25" s="389"/>
      <c r="AK25" s="389"/>
      <c r="AL25" s="390"/>
      <c r="AM25" s="388">
        <v>1237691</v>
      </c>
      <c r="AN25" s="389"/>
      <c r="AO25" s="389"/>
      <c r="AP25" s="389"/>
      <c r="AQ25" s="389"/>
      <c r="AR25" s="390"/>
      <c r="AS25" s="388">
        <v>3283</v>
      </c>
      <c r="AT25" s="389"/>
      <c r="AU25" s="389"/>
      <c r="AV25" s="389"/>
      <c r="AW25" s="389"/>
      <c r="AX25" s="448"/>
      <c r="AY25" s="461" t="s">
        <v>166</v>
      </c>
      <c r="AZ25" s="462"/>
      <c r="BA25" s="462"/>
      <c r="BB25" s="462"/>
      <c r="BC25" s="462"/>
      <c r="BD25" s="462"/>
      <c r="BE25" s="462"/>
      <c r="BF25" s="462"/>
      <c r="BG25" s="462"/>
      <c r="BH25" s="462"/>
      <c r="BI25" s="462"/>
      <c r="BJ25" s="462"/>
      <c r="BK25" s="462"/>
      <c r="BL25" s="462"/>
      <c r="BM25" s="463"/>
      <c r="BN25" s="464">
        <v>16273589</v>
      </c>
      <c r="BO25" s="465"/>
      <c r="BP25" s="465"/>
      <c r="BQ25" s="465"/>
      <c r="BR25" s="465"/>
      <c r="BS25" s="465"/>
      <c r="BT25" s="465"/>
      <c r="BU25" s="466"/>
      <c r="BV25" s="464">
        <v>14312027</v>
      </c>
      <c r="BW25" s="465"/>
      <c r="BX25" s="465"/>
      <c r="BY25" s="465"/>
      <c r="BZ25" s="465"/>
      <c r="CA25" s="465"/>
      <c r="CB25" s="465"/>
      <c r="CC25" s="466"/>
      <c r="CD25" s="176"/>
      <c r="CE25" s="467"/>
      <c r="CF25" s="467"/>
      <c r="CG25" s="467"/>
      <c r="CH25" s="467"/>
      <c r="CI25" s="467"/>
      <c r="CJ25" s="467"/>
      <c r="CK25" s="467"/>
      <c r="CL25" s="467"/>
      <c r="CM25" s="467"/>
      <c r="CN25" s="467"/>
      <c r="CO25" s="467"/>
      <c r="CP25" s="467"/>
      <c r="CQ25" s="467"/>
      <c r="CR25" s="467"/>
      <c r="CS25" s="468"/>
      <c r="CT25" s="432"/>
      <c r="CU25" s="433"/>
      <c r="CV25" s="433"/>
      <c r="CW25" s="433"/>
      <c r="CX25" s="433"/>
      <c r="CY25" s="433"/>
      <c r="CZ25" s="433"/>
      <c r="DA25" s="434"/>
      <c r="DB25" s="432"/>
      <c r="DC25" s="433"/>
      <c r="DD25" s="433"/>
      <c r="DE25" s="433"/>
      <c r="DF25" s="433"/>
      <c r="DG25" s="433"/>
      <c r="DH25" s="433"/>
      <c r="DI25" s="434"/>
    </row>
    <row r="26" spans="1:113" ht="18.75" customHeight="1" x14ac:dyDescent="0.2">
      <c r="A26" s="163"/>
      <c r="B26" s="414"/>
      <c r="C26" s="415"/>
      <c r="D26" s="416"/>
      <c r="E26" s="391" t="s">
        <v>167</v>
      </c>
      <c r="F26" s="392"/>
      <c r="G26" s="392"/>
      <c r="H26" s="392"/>
      <c r="I26" s="392"/>
      <c r="J26" s="392"/>
      <c r="K26" s="393"/>
      <c r="L26" s="388">
        <v>1</v>
      </c>
      <c r="M26" s="389"/>
      <c r="N26" s="389"/>
      <c r="O26" s="389"/>
      <c r="P26" s="390"/>
      <c r="Q26" s="388">
        <v>7060</v>
      </c>
      <c r="R26" s="389"/>
      <c r="S26" s="389"/>
      <c r="T26" s="389"/>
      <c r="U26" s="389"/>
      <c r="V26" s="390"/>
      <c r="W26" s="478"/>
      <c r="X26" s="415"/>
      <c r="Y26" s="416"/>
      <c r="Z26" s="391" t="s">
        <v>168</v>
      </c>
      <c r="AA26" s="446"/>
      <c r="AB26" s="446"/>
      <c r="AC26" s="446"/>
      <c r="AD26" s="446"/>
      <c r="AE26" s="446"/>
      <c r="AF26" s="446"/>
      <c r="AG26" s="447"/>
      <c r="AH26" s="388">
        <v>85</v>
      </c>
      <c r="AI26" s="389"/>
      <c r="AJ26" s="389"/>
      <c r="AK26" s="389"/>
      <c r="AL26" s="390"/>
      <c r="AM26" s="388">
        <v>237830</v>
      </c>
      <c r="AN26" s="389"/>
      <c r="AO26" s="389"/>
      <c r="AP26" s="389"/>
      <c r="AQ26" s="389"/>
      <c r="AR26" s="390"/>
      <c r="AS26" s="388">
        <v>2798</v>
      </c>
      <c r="AT26" s="389"/>
      <c r="AU26" s="389"/>
      <c r="AV26" s="389"/>
      <c r="AW26" s="389"/>
      <c r="AX26" s="448"/>
      <c r="AY26" s="475" t="s">
        <v>169</v>
      </c>
      <c r="AZ26" s="395"/>
      <c r="BA26" s="395"/>
      <c r="BB26" s="395"/>
      <c r="BC26" s="395"/>
      <c r="BD26" s="395"/>
      <c r="BE26" s="395"/>
      <c r="BF26" s="395"/>
      <c r="BG26" s="395"/>
      <c r="BH26" s="395"/>
      <c r="BI26" s="395"/>
      <c r="BJ26" s="395"/>
      <c r="BK26" s="395"/>
      <c r="BL26" s="395"/>
      <c r="BM26" s="476"/>
      <c r="BN26" s="435">
        <v>150000</v>
      </c>
      <c r="BO26" s="436"/>
      <c r="BP26" s="436"/>
      <c r="BQ26" s="436"/>
      <c r="BR26" s="436"/>
      <c r="BS26" s="436"/>
      <c r="BT26" s="436"/>
      <c r="BU26" s="437"/>
      <c r="BV26" s="435">
        <v>150000</v>
      </c>
      <c r="BW26" s="436"/>
      <c r="BX26" s="436"/>
      <c r="BY26" s="436"/>
      <c r="BZ26" s="436"/>
      <c r="CA26" s="436"/>
      <c r="CB26" s="436"/>
      <c r="CC26" s="437"/>
      <c r="CD26" s="176"/>
      <c r="CE26" s="467"/>
      <c r="CF26" s="467"/>
      <c r="CG26" s="467"/>
      <c r="CH26" s="467"/>
      <c r="CI26" s="467"/>
      <c r="CJ26" s="467"/>
      <c r="CK26" s="467"/>
      <c r="CL26" s="467"/>
      <c r="CM26" s="467"/>
      <c r="CN26" s="467"/>
      <c r="CO26" s="467"/>
      <c r="CP26" s="467"/>
      <c r="CQ26" s="467"/>
      <c r="CR26" s="467"/>
      <c r="CS26" s="468"/>
      <c r="CT26" s="432"/>
      <c r="CU26" s="433"/>
      <c r="CV26" s="433"/>
      <c r="CW26" s="433"/>
      <c r="CX26" s="433"/>
      <c r="CY26" s="433"/>
      <c r="CZ26" s="433"/>
      <c r="DA26" s="434"/>
      <c r="DB26" s="432"/>
      <c r="DC26" s="433"/>
      <c r="DD26" s="433"/>
      <c r="DE26" s="433"/>
      <c r="DF26" s="433"/>
      <c r="DG26" s="433"/>
      <c r="DH26" s="433"/>
      <c r="DI26" s="434"/>
    </row>
    <row r="27" spans="1:113" ht="18.75" customHeight="1" thickBot="1" x14ac:dyDescent="0.25">
      <c r="A27" s="163"/>
      <c r="B27" s="414"/>
      <c r="C27" s="415"/>
      <c r="D27" s="416"/>
      <c r="E27" s="391" t="s">
        <v>170</v>
      </c>
      <c r="F27" s="392"/>
      <c r="G27" s="392"/>
      <c r="H27" s="392"/>
      <c r="I27" s="392"/>
      <c r="J27" s="392"/>
      <c r="K27" s="393"/>
      <c r="L27" s="388">
        <v>1</v>
      </c>
      <c r="M27" s="389"/>
      <c r="N27" s="389"/>
      <c r="O27" s="389"/>
      <c r="P27" s="390"/>
      <c r="Q27" s="388">
        <v>5860</v>
      </c>
      <c r="R27" s="389"/>
      <c r="S27" s="389"/>
      <c r="T27" s="389"/>
      <c r="U27" s="389"/>
      <c r="V27" s="390"/>
      <c r="W27" s="478"/>
      <c r="X27" s="415"/>
      <c r="Y27" s="416"/>
      <c r="Z27" s="391" t="s">
        <v>171</v>
      </c>
      <c r="AA27" s="392"/>
      <c r="AB27" s="392"/>
      <c r="AC27" s="392"/>
      <c r="AD27" s="392"/>
      <c r="AE27" s="392"/>
      <c r="AF27" s="392"/>
      <c r="AG27" s="393"/>
      <c r="AH27" s="388">
        <v>38</v>
      </c>
      <c r="AI27" s="389"/>
      <c r="AJ27" s="389"/>
      <c r="AK27" s="389"/>
      <c r="AL27" s="390"/>
      <c r="AM27" s="388">
        <v>127719</v>
      </c>
      <c r="AN27" s="389"/>
      <c r="AO27" s="389"/>
      <c r="AP27" s="389"/>
      <c r="AQ27" s="389"/>
      <c r="AR27" s="390"/>
      <c r="AS27" s="388">
        <v>3361</v>
      </c>
      <c r="AT27" s="389"/>
      <c r="AU27" s="389"/>
      <c r="AV27" s="389"/>
      <c r="AW27" s="389"/>
      <c r="AX27" s="448"/>
      <c r="AY27" s="472" t="s">
        <v>172</v>
      </c>
      <c r="AZ27" s="473"/>
      <c r="BA27" s="473"/>
      <c r="BB27" s="473"/>
      <c r="BC27" s="473"/>
      <c r="BD27" s="473"/>
      <c r="BE27" s="473"/>
      <c r="BF27" s="473"/>
      <c r="BG27" s="473"/>
      <c r="BH27" s="473"/>
      <c r="BI27" s="473"/>
      <c r="BJ27" s="473"/>
      <c r="BK27" s="473"/>
      <c r="BL27" s="473"/>
      <c r="BM27" s="474"/>
      <c r="BN27" s="469" t="s">
        <v>122</v>
      </c>
      <c r="BO27" s="470"/>
      <c r="BP27" s="470"/>
      <c r="BQ27" s="470"/>
      <c r="BR27" s="470"/>
      <c r="BS27" s="470"/>
      <c r="BT27" s="470"/>
      <c r="BU27" s="471"/>
      <c r="BV27" s="469" t="s">
        <v>122</v>
      </c>
      <c r="BW27" s="470"/>
      <c r="BX27" s="470"/>
      <c r="BY27" s="470"/>
      <c r="BZ27" s="470"/>
      <c r="CA27" s="470"/>
      <c r="CB27" s="470"/>
      <c r="CC27" s="471"/>
      <c r="CD27" s="178"/>
      <c r="CE27" s="467"/>
      <c r="CF27" s="467"/>
      <c r="CG27" s="467"/>
      <c r="CH27" s="467"/>
      <c r="CI27" s="467"/>
      <c r="CJ27" s="467"/>
      <c r="CK27" s="467"/>
      <c r="CL27" s="467"/>
      <c r="CM27" s="467"/>
      <c r="CN27" s="467"/>
      <c r="CO27" s="467"/>
      <c r="CP27" s="467"/>
      <c r="CQ27" s="467"/>
      <c r="CR27" s="467"/>
      <c r="CS27" s="468"/>
      <c r="CT27" s="432"/>
      <c r="CU27" s="433"/>
      <c r="CV27" s="433"/>
      <c r="CW27" s="433"/>
      <c r="CX27" s="433"/>
      <c r="CY27" s="433"/>
      <c r="CZ27" s="433"/>
      <c r="DA27" s="434"/>
      <c r="DB27" s="432"/>
      <c r="DC27" s="433"/>
      <c r="DD27" s="433"/>
      <c r="DE27" s="433"/>
      <c r="DF27" s="433"/>
      <c r="DG27" s="433"/>
      <c r="DH27" s="433"/>
      <c r="DI27" s="434"/>
    </row>
    <row r="28" spans="1:113" ht="18.75" customHeight="1" x14ac:dyDescent="0.2">
      <c r="A28" s="163"/>
      <c r="B28" s="414"/>
      <c r="C28" s="415"/>
      <c r="D28" s="416"/>
      <c r="E28" s="391" t="s">
        <v>173</v>
      </c>
      <c r="F28" s="392"/>
      <c r="G28" s="392"/>
      <c r="H28" s="392"/>
      <c r="I28" s="392"/>
      <c r="J28" s="392"/>
      <c r="K28" s="393"/>
      <c r="L28" s="388">
        <v>1</v>
      </c>
      <c r="M28" s="389"/>
      <c r="N28" s="389"/>
      <c r="O28" s="389"/>
      <c r="P28" s="390"/>
      <c r="Q28" s="388">
        <v>5110</v>
      </c>
      <c r="R28" s="389"/>
      <c r="S28" s="389"/>
      <c r="T28" s="389"/>
      <c r="U28" s="389"/>
      <c r="V28" s="390"/>
      <c r="W28" s="478"/>
      <c r="X28" s="415"/>
      <c r="Y28" s="416"/>
      <c r="Z28" s="391" t="s">
        <v>174</v>
      </c>
      <c r="AA28" s="392"/>
      <c r="AB28" s="392"/>
      <c r="AC28" s="392"/>
      <c r="AD28" s="392"/>
      <c r="AE28" s="392"/>
      <c r="AF28" s="392"/>
      <c r="AG28" s="393"/>
      <c r="AH28" s="388" t="s">
        <v>122</v>
      </c>
      <c r="AI28" s="389"/>
      <c r="AJ28" s="389"/>
      <c r="AK28" s="389"/>
      <c r="AL28" s="390"/>
      <c r="AM28" s="388" t="s">
        <v>122</v>
      </c>
      <c r="AN28" s="389"/>
      <c r="AO28" s="389"/>
      <c r="AP28" s="389"/>
      <c r="AQ28" s="389"/>
      <c r="AR28" s="390"/>
      <c r="AS28" s="388" t="s">
        <v>122</v>
      </c>
      <c r="AT28" s="389"/>
      <c r="AU28" s="389"/>
      <c r="AV28" s="389"/>
      <c r="AW28" s="389"/>
      <c r="AX28" s="448"/>
      <c r="AY28" s="452" t="s">
        <v>175</v>
      </c>
      <c r="AZ28" s="453"/>
      <c r="BA28" s="453"/>
      <c r="BB28" s="454"/>
      <c r="BC28" s="461" t="s">
        <v>46</v>
      </c>
      <c r="BD28" s="462"/>
      <c r="BE28" s="462"/>
      <c r="BF28" s="462"/>
      <c r="BG28" s="462"/>
      <c r="BH28" s="462"/>
      <c r="BI28" s="462"/>
      <c r="BJ28" s="462"/>
      <c r="BK28" s="462"/>
      <c r="BL28" s="462"/>
      <c r="BM28" s="463"/>
      <c r="BN28" s="464">
        <v>3653466</v>
      </c>
      <c r="BO28" s="465"/>
      <c r="BP28" s="465"/>
      <c r="BQ28" s="465"/>
      <c r="BR28" s="465"/>
      <c r="BS28" s="465"/>
      <c r="BT28" s="465"/>
      <c r="BU28" s="466"/>
      <c r="BV28" s="464">
        <v>5747359</v>
      </c>
      <c r="BW28" s="465"/>
      <c r="BX28" s="465"/>
      <c r="BY28" s="465"/>
      <c r="BZ28" s="465"/>
      <c r="CA28" s="465"/>
      <c r="CB28" s="465"/>
      <c r="CC28" s="466"/>
      <c r="CD28" s="176"/>
      <c r="CE28" s="467"/>
      <c r="CF28" s="467"/>
      <c r="CG28" s="467"/>
      <c r="CH28" s="467"/>
      <c r="CI28" s="467"/>
      <c r="CJ28" s="467"/>
      <c r="CK28" s="467"/>
      <c r="CL28" s="467"/>
      <c r="CM28" s="467"/>
      <c r="CN28" s="467"/>
      <c r="CO28" s="467"/>
      <c r="CP28" s="467"/>
      <c r="CQ28" s="467"/>
      <c r="CR28" s="467"/>
      <c r="CS28" s="468"/>
      <c r="CT28" s="432"/>
      <c r="CU28" s="433"/>
      <c r="CV28" s="433"/>
      <c r="CW28" s="433"/>
      <c r="CX28" s="433"/>
      <c r="CY28" s="433"/>
      <c r="CZ28" s="433"/>
      <c r="DA28" s="434"/>
      <c r="DB28" s="432"/>
      <c r="DC28" s="433"/>
      <c r="DD28" s="433"/>
      <c r="DE28" s="433"/>
      <c r="DF28" s="433"/>
      <c r="DG28" s="433"/>
      <c r="DH28" s="433"/>
      <c r="DI28" s="434"/>
    </row>
    <row r="29" spans="1:113" ht="18.75" customHeight="1" x14ac:dyDescent="0.2">
      <c r="A29" s="163"/>
      <c r="B29" s="414"/>
      <c r="C29" s="415"/>
      <c r="D29" s="416"/>
      <c r="E29" s="391" t="s">
        <v>176</v>
      </c>
      <c r="F29" s="392"/>
      <c r="G29" s="392"/>
      <c r="H29" s="392"/>
      <c r="I29" s="392"/>
      <c r="J29" s="392"/>
      <c r="K29" s="393"/>
      <c r="L29" s="388">
        <v>25</v>
      </c>
      <c r="M29" s="389"/>
      <c r="N29" s="389"/>
      <c r="O29" s="389"/>
      <c r="P29" s="390"/>
      <c r="Q29" s="388">
        <v>4750</v>
      </c>
      <c r="R29" s="389"/>
      <c r="S29" s="389"/>
      <c r="T29" s="389"/>
      <c r="U29" s="389"/>
      <c r="V29" s="390"/>
      <c r="W29" s="479"/>
      <c r="X29" s="480"/>
      <c r="Y29" s="481"/>
      <c r="Z29" s="391" t="s">
        <v>177</v>
      </c>
      <c r="AA29" s="392"/>
      <c r="AB29" s="392"/>
      <c r="AC29" s="392"/>
      <c r="AD29" s="392"/>
      <c r="AE29" s="392"/>
      <c r="AF29" s="392"/>
      <c r="AG29" s="393"/>
      <c r="AH29" s="388">
        <v>1493</v>
      </c>
      <c r="AI29" s="389"/>
      <c r="AJ29" s="389"/>
      <c r="AK29" s="389"/>
      <c r="AL29" s="390"/>
      <c r="AM29" s="388">
        <v>4825914</v>
      </c>
      <c r="AN29" s="389"/>
      <c r="AO29" s="389"/>
      <c r="AP29" s="389"/>
      <c r="AQ29" s="389"/>
      <c r="AR29" s="390"/>
      <c r="AS29" s="388">
        <v>3232</v>
      </c>
      <c r="AT29" s="389"/>
      <c r="AU29" s="389"/>
      <c r="AV29" s="389"/>
      <c r="AW29" s="389"/>
      <c r="AX29" s="448"/>
      <c r="AY29" s="455"/>
      <c r="AZ29" s="456"/>
      <c r="BA29" s="456"/>
      <c r="BB29" s="457"/>
      <c r="BC29" s="449" t="s">
        <v>178</v>
      </c>
      <c r="BD29" s="450"/>
      <c r="BE29" s="450"/>
      <c r="BF29" s="450"/>
      <c r="BG29" s="450"/>
      <c r="BH29" s="450"/>
      <c r="BI29" s="450"/>
      <c r="BJ29" s="450"/>
      <c r="BK29" s="450"/>
      <c r="BL29" s="450"/>
      <c r="BM29" s="451"/>
      <c r="BN29" s="435" t="s">
        <v>122</v>
      </c>
      <c r="BO29" s="436"/>
      <c r="BP29" s="436"/>
      <c r="BQ29" s="436"/>
      <c r="BR29" s="436"/>
      <c r="BS29" s="436"/>
      <c r="BT29" s="436"/>
      <c r="BU29" s="437"/>
      <c r="BV29" s="435" t="s">
        <v>122</v>
      </c>
      <c r="BW29" s="436"/>
      <c r="BX29" s="436"/>
      <c r="BY29" s="436"/>
      <c r="BZ29" s="436"/>
      <c r="CA29" s="436"/>
      <c r="CB29" s="436"/>
      <c r="CC29" s="437"/>
      <c r="CD29" s="178"/>
      <c r="CE29" s="467"/>
      <c r="CF29" s="467"/>
      <c r="CG29" s="467"/>
      <c r="CH29" s="467"/>
      <c r="CI29" s="467"/>
      <c r="CJ29" s="467"/>
      <c r="CK29" s="467"/>
      <c r="CL29" s="467"/>
      <c r="CM29" s="467"/>
      <c r="CN29" s="467"/>
      <c r="CO29" s="467"/>
      <c r="CP29" s="467"/>
      <c r="CQ29" s="467"/>
      <c r="CR29" s="467"/>
      <c r="CS29" s="468"/>
      <c r="CT29" s="432"/>
      <c r="CU29" s="433"/>
      <c r="CV29" s="433"/>
      <c r="CW29" s="433"/>
      <c r="CX29" s="433"/>
      <c r="CY29" s="433"/>
      <c r="CZ29" s="433"/>
      <c r="DA29" s="434"/>
      <c r="DB29" s="432"/>
      <c r="DC29" s="433"/>
      <c r="DD29" s="433"/>
      <c r="DE29" s="433"/>
      <c r="DF29" s="433"/>
      <c r="DG29" s="433"/>
      <c r="DH29" s="433"/>
      <c r="DI29" s="434"/>
    </row>
    <row r="30" spans="1:113" ht="18.75" customHeight="1" thickBot="1" x14ac:dyDescent="0.25">
      <c r="A30" s="163"/>
      <c r="B30" s="417"/>
      <c r="C30" s="418"/>
      <c r="D30" s="419"/>
      <c r="E30" s="396"/>
      <c r="F30" s="397"/>
      <c r="G30" s="397"/>
      <c r="H30" s="397"/>
      <c r="I30" s="397"/>
      <c r="J30" s="397"/>
      <c r="K30" s="398"/>
      <c r="L30" s="399"/>
      <c r="M30" s="400"/>
      <c r="N30" s="400"/>
      <c r="O30" s="400"/>
      <c r="P30" s="401"/>
      <c r="Q30" s="399"/>
      <c r="R30" s="400"/>
      <c r="S30" s="400"/>
      <c r="T30" s="400"/>
      <c r="U30" s="400"/>
      <c r="V30" s="401"/>
      <c r="W30" s="402" t="s">
        <v>179</v>
      </c>
      <c r="X30" s="403"/>
      <c r="Y30" s="403"/>
      <c r="Z30" s="403"/>
      <c r="AA30" s="403"/>
      <c r="AB30" s="403"/>
      <c r="AC30" s="403"/>
      <c r="AD30" s="403"/>
      <c r="AE30" s="403"/>
      <c r="AF30" s="403"/>
      <c r="AG30" s="404"/>
      <c r="AH30" s="405">
        <v>98.3</v>
      </c>
      <c r="AI30" s="406"/>
      <c r="AJ30" s="406"/>
      <c r="AK30" s="406"/>
      <c r="AL30" s="406"/>
      <c r="AM30" s="406"/>
      <c r="AN30" s="406"/>
      <c r="AO30" s="406"/>
      <c r="AP30" s="406"/>
      <c r="AQ30" s="406"/>
      <c r="AR30" s="406"/>
      <c r="AS30" s="406"/>
      <c r="AT30" s="406"/>
      <c r="AU30" s="406"/>
      <c r="AV30" s="406"/>
      <c r="AW30" s="406"/>
      <c r="AX30" s="407"/>
      <c r="AY30" s="458"/>
      <c r="AZ30" s="459"/>
      <c r="BA30" s="459"/>
      <c r="BB30" s="460"/>
      <c r="BC30" s="408" t="s">
        <v>48</v>
      </c>
      <c r="BD30" s="409"/>
      <c r="BE30" s="409"/>
      <c r="BF30" s="409"/>
      <c r="BG30" s="409"/>
      <c r="BH30" s="409"/>
      <c r="BI30" s="409"/>
      <c r="BJ30" s="409"/>
      <c r="BK30" s="409"/>
      <c r="BL30" s="409"/>
      <c r="BM30" s="410"/>
      <c r="BN30" s="469">
        <v>2767060</v>
      </c>
      <c r="BO30" s="470"/>
      <c r="BP30" s="470"/>
      <c r="BQ30" s="470"/>
      <c r="BR30" s="470"/>
      <c r="BS30" s="470"/>
      <c r="BT30" s="470"/>
      <c r="BU30" s="471"/>
      <c r="BV30" s="469">
        <v>2847221</v>
      </c>
      <c r="BW30" s="470"/>
      <c r="BX30" s="470"/>
      <c r="BY30" s="470"/>
      <c r="BZ30" s="470"/>
      <c r="CA30" s="470"/>
      <c r="CB30" s="470"/>
      <c r="CC30" s="47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4" t="s">
        <v>180</v>
      </c>
      <c r="D32" s="394"/>
      <c r="E32" s="394"/>
      <c r="F32" s="394"/>
      <c r="G32" s="394"/>
      <c r="H32" s="394"/>
      <c r="I32" s="394"/>
      <c r="J32" s="394"/>
      <c r="K32" s="394"/>
      <c r="L32" s="394"/>
      <c r="M32" s="394"/>
      <c r="N32" s="394"/>
      <c r="O32" s="394"/>
      <c r="P32" s="394"/>
      <c r="Q32" s="394"/>
      <c r="R32" s="394"/>
      <c r="S32" s="394"/>
      <c r="U32" s="395" t="s">
        <v>181</v>
      </c>
      <c r="V32" s="395"/>
      <c r="W32" s="395"/>
      <c r="X32" s="395"/>
      <c r="Y32" s="395"/>
      <c r="Z32" s="395"/>
      <c r="AA32" s="395"/>
      <c r="AB32" s="395"/>
      <c r="AC32" s="395"/>
      <c r="AD32" s="395"/>
      <c r="AE32" s="395"/>
      <c r="AF32" s="395"/>
      <c r="AG32" s="395"/>
      <c r="AH32" s="395"/>
      <c r="AI32" s="395"/>
      <c r="AJ32" s="395"/>
      <c r="AK32" s="395"/>
      <c r="AM32" s="395" t="s">
        <v>182</v>
      </c>
      <c r="AN32" s="395"/>
      <c r="AO32" s="395"/>
      <c r="AP32" s="395"/>
      <c r="AQ32" s="395"/>
      <c r="AR32" s="395"/>
      <c r="AS32" s="395"/>
      <c r="AT32" s="395"/>
      <c r="AU32" s="395"/>
      <c r="AV32" s="395"/>
      <c r="AW32" s="395"/>
      <c r="AX32" s="395"/>
      <c r="AY32" s="395"/>
      <c r="AZ32" s="395"/>
      <c r="BA32" s="395"/>
      <c r="BB32" s="395"/>
      <c r="BC32" s="395"/>
      <c r="BE32" s="395" t="s">
        <v>183</v>
      </c>
      <c r="BF32" s="395"/>
      <c r="BG32" s="395"/>
      <c r="BH32" s="395"/>
      <c r="BI32" s="395"/>
      <c r="BJ32" s="395"/>
      <c r="BK32" s="395"/>
      <c r="BL32" s="395"/>
      <c r="BM32" s="395"/>
      <c r="BN32" s="395"/>
      <c r="BO32" s="395"/>
      <c r="BP32" s="395"/>
      <c r="BQ32" s="395"/>
      <c r="BR32" s="395"/>
      <c r="BS32" s="395"/>
      <c r="BT32" s="395"/>
      <c r="BU32" s="395"/>
      <c r="BW32" s="395" t="s">
        <v>184</v>
      </c>
      <c r="BX32" s="395"/>
      <c r="BY32" s="395"/>
      <c r="BZ32" s="395"/>
      <c r="CA32" s="395"/>
      <c r="CB32" s="395"/>
      <c r="CC32" s="395"/>
      <c r="CD32" s="395"/>
      <c r="CE32" s="395"/>
      <c r="CF32" s="395"/>
      <c r="CG32" s="395"/>
      <c r="CH32" s="395"/>
      <c r="CI32" s="395"/>
      <c r="CJ32" s="395"/>
      <c r="CK32" s="395"/>
      <c r="CL32" s="395"/>
      <c r="CM32" s="395"/>
      <c r="CO32" s="395" t="s">
        <v>185</v>
      </c>
      <c r="CP32" s="395"/>
      <c r="CQ32" s="395"/>
      <c r="CR32" s="395"/>
      <c r="CS32" s="395"/>
      <c r="CT32" s="395"/>
      <c r="CU32" s="395"/>
      <c r="CV32" s="395"/>
      <c r="CW32" s="395"/>
      <c r="CX32" s="395"/>
      <c r="CY32" s="395"/>
      <c r="CZ32" s="395"/>
      <c r="DA32" s="395"/>
      <c r="DB32" s="395"/>
      <c r="DC32" s="395"/>
      <c r="DD32" s="395"/>
      <c r="DE32" s="395"/>
      <c r="DI32" s="186"/>
    </row>
    <row r="33" spans="1:113" ht="13.5" customHeight="1" x14ac:dyDescent="0.2">
      <c r="A33" s="163"/>
      <c r="B33" s="187"/>
      <c r="C33" s="387" t="s">
        <v>186</v>
      </c>
      <c r="D33" s="387"/>
      <c r="E33" s="386" t="s">
        <v>187</v>
      </c>
      <c r="F33" s="386"/>
      <c r="G33" s="386"/>
      <c r="H33" s="386"/>
      <c r="I33" s="386"/>
      <c r="J33" s="386"/>
      <c r="K33" s="386"/>
      <c r="L33" s="386"/>
      <c r="M33" s="386"/>
      <c r="N33" s="386"/>
      <c r="O33" s="386"/>
      <c r="P33" s="386"/>
      <c r="Q33" s="386"/>
      <c r="R33" s="386"/>
      <c r="S33" s="386"/>
      <c r="T33" s="188"/>
      <c r="U33" s="387" t="s">
        <v>186</v>
      </c>
      <c r="V33" s="387"/>
      <c r="W33" s="386" t="s">
        <v>187</v>
      </c>
      <c r="X33" s="386"/>
      <c r="Y33" s="386"/>
      <c r="Z33" s="386"/>
      <c r="AA33" s="386"/>
      <c r="AB33" s="386"/>
      <c r="AC33" s="386"/>
      <c r="AD33" s="386"/>
      <c r="AE33" s="386"/>
      <c r="AF33" s="386"/>
      <c r="AG33" s="386"/>
      <c r="AH33" s="386"/>
      <c r="AI33" s="386"/>
      <c r="AJ33" s="386"/>
      <c r="AK33" s="386"/>
      <c r="AL33" s="188"/>
      <c r="AM33" s="387" t="s">
        <v>186</v>
      </c>
      <c r="AN33" s="387"/>
      <c r="AO33" s="386" t="s">
        <v>187</v>
      </c>
      <c r="AP33" s="386"/>
      <c r="AQ33" s="386"/>
      <c r="AR33" s="386"/>
      <c r="AS33" s="386"/>
      <c r="AT33" s="386"/>
      <c r="AU33" s="386"/>
      <c r="AV33" s="386"/>
      <c r="AW33" s="386"/>
      <c r="AX33" s="386"/>
      <c r="AY33" s="386"/>
      <c r="AZ33" s="386"/>
      <c r="BA33" s="386"/>
      <c r="BB33" s="386"/>
      <c r="BC33" s="386"/>
      <c r="BD33" s="189"/>
      <c r="BE33" s="386" t="s">
        <v>188</v>
      </c>
      <c r="BF33" s="386"/>
      <c r="BG33" s="386" t="s">
        <v>189</v>
      </c>
      <c r="BH33" s="386"/>
      <c r="BI33" s="386"/>
      <c r="BJ33" s="386"/>
      <c r="BK33" s="386"/>
      <c r="BL33" s="386"/>
      <c r="BM33" s="386"/>
      <c r="BN33" s="386"/>
      <c r="BO33" s="386"/>
      <c r="BP33" s="386"/>
      <c r="BQ33" s="386"/>
      <c r="BR33" s="386"/>
      <c r="BS33" s="386"/>
      <c r="BT33" s="386"/>
      <c r="BU33" s="386"/>
      <c r="BV33" s="189"/>
      <c r="BW33" s="387" t="s">
        <v>188</v>
      </c>
      <c r="BX33" s="387"/>
      <c r="BY33" s="386" t="s">
        <v>190</v>
      </c>
      <c r="BZ33" s="386"/>
      <c r="CA33" s="386"/>
      <c r="CB33" s="386"/>
      <c r="CC33" s="386"/>
      <c r="CD33" s="386"/>
      <c r="CE33" s="386"/>
      <c r="CF33" s="386"/>
      <c r="CG33" s="386"/>
      <c r="CH33" s="386"/>
      <c r="CI33" s="386"/>
      <c r="CJ33" s="386"/>
      <c r="CK33" s="386"/>
      <c r="CL33" s="386"/>
      <c r="CM33" s="386"/>
      <c r="CN33" s="188"/>
      <c r="CO33" s="387" t="s">
        <v>186</v>
      </c>
      <c r="CP33" s="387"/>
      <c r="CQ33" s="386" t="s">
        <v>191</v>
      </c>
      <c r="CR33" s="386"/>
      <c r="CS33" s="386"/>
      <c r="CT33" s="386"/>
      <c r="CU33" s="386"/>
      <c r="CV33" s="386"/>
      <c r="CW33" s="386"/>
      <c r="CX33" s="386"/>
      <c r="CY33" s="386"/>
      <c r="CZ33" s="386"/>
      <c r="DA33" s="386"/>
      <c r="DB33" s="386"/>
      <c r="DC33" s="386"/>
      <c r="DD33" s="386"/>
      <c r="DE33" s="386"/>
      <c r="DF33" s="188"/>
      <c r="DG33" s="385" t="s">
        <v>192</v>
      </c>
      <c r="DH33" s="385"/>
      <c r="DI33" s="190"/>
    </row>
    <row r="34" spans="1:113" ht="32.25" customHeight="1" x14ac:dyDescent="0.2">
      <c r="A34" s="163"/>
      <c r="B34" s="187"/>
      <c r="C34" s="383">
        <f>IF(E34="","",1)</f>
        <v>1</v>
      </c>
      <c r="D34" s="383"/>
      <c r="E34" s="384" t="str">
        <f>IF('各会計、関係団体の財政状況及び健全化判断比率'!B7="","",'各会計、関係団体の財政状況及び健全化判断比率'!B7)</f>
        <v>一般会計</v>
      </c>
      <c r="F34" s="384"/>
      <c r="G34" s="384"/>
      <c r="H34" s="384"/>
      <c r="I34" s="384"/>
      <c r="J34" s="384"/>
      <c r="K34" s="384"/>
      <c r="L34" s="384"/>
      <c r="M34" s="384"/>
      <c r="N34" s="384"/>
      <c r="O34" s="384"/>
      <c r="P34" s="384"/>
      <c r="Q34" s="384"/>
      <c r="R34" s="384"/>
      <c r="S34" s="384"/>
      <c r="T34" s="163"/>
      <c r="U34" s="383">
        <f>IF(W34="","",MAX(C34:D43)+1)</f>
        <v>5</v>
      </c>
      <c r="V34" s="383"/>
      <c r="W34" s="384" t="str">
        <f>IF('各会計、関係団体の財政状況及び健全化判断比率'!B28="","",'各会計、関係団体の財政状況及び健全化判断比率'!B28)</f>
        <v>国民健康保険事業特別会計</v>
      </c>
      <c r="X34" s="384"/>
      <c r="Y34" s="384"/>
      <c r="Z34" s="384"/>
      <c r="AA34" s="384"/>
      <c r="AB34" s="384"/>
      <c r="AC34" s="384"/>
      <c r="AD34" s="384"/>
      <c r="AE34" s="384"/>
      <c r="AF34" s="384"/>
      <c r="AG34" s="384"/>
      <c r="AH34" s="384"/>
      <c r="AI34" s="384"/>
      <c r="AJ34" s="384"/>
      <c r="AK34" s="384"/>
      <c r="AL34" s="163"/>
      <c r="AM34" s="383">
        <f>IF(AO34="","",MAX(C34:D43,U34:V43)+1)</f>
        <v>10</v>
      </c>
      <c r="AN34" s="383"/>
      <c r="AO34" s="384" t="str">
        <f>IF('各会計、関係団体の財政状況及び健全化判断比率'!B33="","",'各会計、関係団体の財政状況及び健全化判断比率'!B33)</f>
        <v>水道事業会計</v>
      </c>
      <c r="AP34" s="384"/>
      <c r="AQ34" s="384"/>
      <c r="AR34" s="384"/>
      <c r="AS34" s="384"/>
      <c r="AT34" s="384"/>
      <c r="AU34" s="384"/>
      <c r="AV34" s="384"/>
      <c r="AW34" s="384"/>
      <c r="AX34" s="384"/>
      <c r="AY34" s="384"/>
      <c r="AZ34" s="384"/>
      <c r="BA34" s="384"/>
      <c r="BB34" s="384"/>
      <c r="BC34" s="384"/>
      <c r="BD34" s="163"/>
      <c r="BE34" s="383">
        <f>IF(BG34="","",MAX(C34:D43,U34:V43,AM34:AN43)+1)</f>
        <v>13</v>
      </c>
      <c r="BF34" s="383"/>
      <c r="BG34" s="384" t="str">
        <f>IF('各会計、関係団体の財政状況及び健全化判断比率'!B36="","",'各会計、関係団体の財政状況及び健全化判断比率'!B36)</f>
        <v>公設地方卸売市場事業特別会計</v>
      </c>
      <c r="BH34" s="384"/>
      <c r="BI34" s="384"/>
      <c r="BJ34" s="384"/>
      <c r="BK34" s="384"/>
      <c r="BL34" s="384"/>
      <c r="BM34" s="384"/>
      <c r="BN34" s="384"/>
      <c r="BO34" s="384"/>
      <c r="BP34" s="384"/>
      <c r="BQ34" s="384"/>
      <c r="BR34" s="384"/>
      <c r="BS34" s="384"/>
      <c r="BT34" s="384"/>
      <c r="BU34" s="384"/>
      <c r="BV34" s="163"/>
      <c r="BW34" s="383">
        <f>IF(BY34="","",MAX(C34:D43,U34:V43,AM34:AN43,BE34:BF43)+1)</f>
        <v>15</v>
      </c>
      <c r="BX34" s="383"/>
      <c r="BY34" s="384" t="str">
        <f>IF('各会計、関係団体の財政状況及び健全化判断比率'!B68="","",'各会計、関係団体の財政状況及び健全化判断比率'!B68)</f>
        <v>神奈川県後期高齢者医療広域連合（一般会計）</v>
      </c>
      <c r="BZ34" s="384"/>
      <c r="CA34" s="384"/>
      <c r="CB34" s="384"/>
      <c r="CC34" s="384"/>
      <c r="CD34" s="384"/>
      <c r="CE34" s="384"/>
      <c r="CF34" s="384"/>
      <c r="CG34" s="384"/>
      <c r="CH34" s="384"/>
      <c r="CI34" s="384"/>
      <c r="CJ34" s="384"/>
      <c r="CK34" s="384"/>
      <c r="CL34" s="384"/>
      <c r="CM34" s="384"/>
      <c r="CN34" s="163"/>
      <c r="CO34" s="383">
        <f>IF(CQ34="","",MAX(C34:D43,U34:V43,AM34:AN43,BE34:BF43,BW34:BX43)+1)</f>
        <v>22</v>
      </c>
      <c r="CP34" s="383"/>
      <c r="CQ34" s="384" t="str">
        <f>IF('各会計、関係団体の財政状況及び健全化判断比率'!BS7="","",'各会計、関係団体の財政状況及び健全化判断比率'!BS7)</f>
        <v>小田原市土地開発公社</v>
      </c>
      <c r="CR34" s="384"/>
      <c r="CS34" s="384"/>
      <c r="CT34" s="384"/>
      <c r="CU34" s="384"/>
      <c r="CV34" s="384"/>
      <c r="CW34" s="384"/>
      <c r="CX34" s="384"/>
      <c r="CY34" s="384"/>
      <c r="CZ34" s="384"/>
      <c r="DA34" s="384"/>
      <c r="DB34" s="384"/>
      <c r="DC34" s="384"/>
      <c r="DD34" s="384"/>
      <c r="DE34" s="384"/>
      <c r="DG34" s="381" t="str">
        <f>IF('各会計、関係団体の財政状況及び健全化判断比率'!BR7="","",'各会計、関係団体の財政状況及び健全化判断比率'!BR7)</f>
        <v>○</v>
      </c>
      <c r="DH34" s="381"/>
      <c r="DI34" s="190"/>
    </row>
    <row r="35" spans="1:113" ht="32.25" customHeight="1" x14ac:dyDescent="0.2">
      <c r="A35" s="163"/>
      <c r="B35" s="187"/>
      <c r="C35" s="383">
        <f>IF(E35="","",C34+1)</f>
        <v>2</v>
      </c>
      <c r="D35" s="383"/>
      <c r="E35" s="384" t="str">
        <f>IF('各会計、関係団体の財政状況及び健全化判断比率'!B8="","",'各会計、関係団体の財政状況及び健全化判断比率'!B8)</f>
        <v>公共用地先行取得事業特別会計</v>
      </c>
      <c r="F35" s="384"/>
      <c r="G35" s="384"/>
      <c r="H35" s="384"/>
      <c r="I35" s="384"/>
      <c r="J35" s="384"/>
      <c r="K35" s="384"/>
      <c r="L35" s="384"/>
      <c r="M35" s="384"/>
      <c r="N35" s="384"/>
      <c r="O35" s="384"/>
      <c r="P35" s="384"/>
      <c r="Q35" s="384"/>
      <c r="R35" s="384"/>
      <c r="S35" s="384"/>
      <c r="T35" s="163"/>
      <c r="U35" s="383">
        <f>IF(W35="","",U34+1)</f>
        <v>6</v>
      </c>
      <c r="V35" s="383"/>
      <c r="W35" s="384" t="str">
        <f>IF('各会計、関係団体の財政状況及び健全化判断比率'!B29="","",'各会計、関係団体の財政状況及び健全化判断比率'!B29)</f>
        <v>国民健康保険診療施設事業特別会計</v>
      </c>
      <c r="X35" s="384"/>
      <c r="Y35" s="384"/>
      <c r="Z35" s="384"/>
      <c r="AA35" s="384"/>
      <c r="AB35" s="384"/>
      <c r="AC35" s="384"/>
      <c r="AD35" s="384"/>
      <c r="AE35" s="384"/>
      <c r="AF35" s="384"/>
      <c r="AG35" s="384"/>
      <c r="AH35" s="384"/>
      <c r="AI35" s="384"/>
      <c r="AJ35" s="384"/>
      <c r="AK35" s="384"/>
      <c r="AL35" s="163"/>
      <c r="AM35" s="383">
        <f t="shared" ref="AM35:AM43" si="0">IF(AO35="","",AM34+1)</f>
        <v>11</v>
      </c>
      <c r="AN35" s="383"/>
      <c r="AO35" s="384" t="str">
        <f>IF('各会計、関係団体の財政状況及び健全化判断比率'!B34="","",'各会計、関係団体の財政状況及び健全化判断比率'!B34)</f>
        <v>病院事業会計</v>
      </c>
      <c r="AP35" s="384"/>
      <c r="AQ35" s="384"/>
      <c r="AR35" s="384"/>
      <c r="AS35" s="384"/>
      <c r="AT35" s="384"/>
      <c r="AU35" s="384"/>
      <c r="AV35" s="384"/>
      <c r="AW35" s="384"/>
      <c r="AX35" s="384"/>
      <c r="AY35" s="384"/>
      <c r="AZ35" s="384"/>
      <c r="BA35" s="384"/>
      <c r="BB35" s="384"/>
      <c r="BC35" s="384"/>
      <c r="BD35" s="163"/>
      <c r="BE35" s="383">
        <f t="shared" ref="BE35:BE43" si="1">IF(BG35="","",BE34+1)</f>
        <v>14</v>
      </c>
      <c r="BF35" s="383"/>
      <c r="BG35" s="384" t="str">
        <f>IF('各会計、関係団体の財政状況及び健全化判断比率'!B37="","",'各会計、関係団体の財政状況及び健全化判断比率'!B37)</f>
        <v>小田原城天守閣事業特別会計</v>
      </c>
      <c r="BH35" s="384"/>
      <c r="BI35" s="384"/>
      <c r="BJ35" s="384"/>
      <c r="BK35" s="384"/>
      <c r="BL35" s="384"/>
      <c r="BM35" s="384"/>
      <c r="BN35" s="384"/>
      <c r="BO35" s="384"/>
      <c r="BP35" s="384"/>
      <c r="BQ35" s="384"/>
      <c r="BR35" s="384"/>
      <c r="BS35" s="384"/>
      <c r="BT35" s="384"/>
      <c r="BU35" s="384"/>
      <c r="BV35" s="163"/>
      <c r="BW35" s="383">
        <f t="shared" ref="BW35:BW43" si="2">IF(BY35="","",BW34+1)</f>
        <v>16</v>
      </c>
      <c r="BX35" s="383"/>
      <c r="BY35" s="384" t="str">
        <f>IF('各会計、関係団体の財政状況及び健全化判断比率'!B69="","",'各会計、関係団体の財政状況及び健全化判断比率'!B69)</f>
        <v>神奈川県後期高齢者医療広域連合（後期高齢者医療）</v>
      </c>
      <c r="BZ35" s="384"/>
      <c r="CA35" s="384"/>
      <c r="CB35" s="384"/>
      <c r="CC35" s="384"/>
      <c r="CD35" s="384"/>
      <c r="CE35" s="384"/>
      <c r="CF35" s="384"/>
      <c r="CG35" s="384"/>
      <c r="CH35" s="384"/>
      <c r="CI35" s="384"/>
      <c r="CJ35" s="384"/>
      <c r="CK35" s="384"/>
      <c r="CL35" s="384"/>
      <c r="CM35" s="384"/>
      <c r="CN35" s="163"/>
      <c r="CO35" s="383">
        <f t="shared" ref="CO35:CO43" si="3">IF(CQ35="","",CO34+1)</f>
        <v>23</v>
      </c>
      <c r="CP35" s="383"/>
      <c r="CQ35" s="384" t="str">
        <f>IF('各会計、関係団体の財政状況及び健全化判断比率'!BS8="","",'各会計、関係団体の財政状況及び健全化判断比率'!BS8)</f>
        <v>公益財団法人　小田原市体育協会</v>
      </c>
      <c r="CR35" s="384"/>
      <c r="CS35" s="384"/>
      <c r="CT35" s="384"/>
      <c r="CU35" s="384"/>
      <c r="CV35" s="384"/>
      <c r="CW35" s="384"/>
      <c r="CX35" s="384"/>
      <c r="CY35" s="384"/>
      <c r="CZ35" s="384"/>
      <c r="DA35" s="384"/>
      <c r="DB35" s="384"/>
      <c r="DC35" s="384"/>
      <c r="DD35" s="384"/>
      <c r="DE35" s="384"/>
      <c r="DG35" s="381" t="str">
        <f>IF('各会計、関係団体の財政状況及び健全化判断比率'!BR8="","",'各会計、関係団体の財政状況及び健全化判断比率'!BR8)</f>
        <v/>
      </c>
      <c r="DH35" s="381"/>
      <c r="DI35" s="190"/>
    </row>
    <row r="36" spans="1:113" ht="32.25" customHeight="1" x14ac:dyDescent="0.2">
      <c r="A36" s="163"/>
      <c r="B36" s="187"/>
      <c r="C36" s="383">
        <f>IF(E36="","",C35+1)</f>
        <v>3</v>
      </c>
      <c r="D36" s="383"/>
      <c r="E36" s="384" t="str">
        <f>IF('各会計、関係団体の財政状況及び健全化判断比率'!B9="","",'各会計、関係団体の財政状況及び健全化判断比率'!B9)</f>
        <v>広域消防事業特別会計</v>
      </c>
      <c r="F36" s="384"/>
      <c r="G36" s="384"/>
      <c r="H36" s="384"/>
      <c r="I36" s="384"/>
      <c r="J36" s="384"/>
      <c r="K36" s="384"/>
      <c r="L36" s="384"/>
      <c r="M36" s="384"/>
      <c r="N36" s="384"/>
      <c r="O36" s="384"/>
      <c r="P36" s="384"/>
      <c r="Q36" s="384"/>
      <c r="R36" s="384"/>
      <c r="S36" s="384"/>
      <c r="T36" s="163"/>
      <c r="U36" s="383">
        <f t="shared" ref="U36:U43" si="4">IF(W36="","",U35+1)</f>
        <v>7</v>
      </c>
      <c r="V36" s="383"/>
      <c r="W36" s="384" t="str">
        <f>IF('各会計、関係団体の財政状況及び健全化判断比率'!B30="","",'各会計、関係団体の財政状況及び健全化判断比率'!B30)</f>
        <v>介護保険事業特別会計</v>
      </c>
      <c r="X36" s="384"/>
      <c r="Y36" s="384"/>
      <c r="Z36" s="384"/>
      <c r="AA36" s="384"/>
      <c r="AB36" s="384"/>
      <c r="AC36" s="384"/>
      <c r="AD36" s="384"/>
      <c r="AE36" s="384"/>
      <c r="AF36" s="384"/>
      <c r="AG36" s="384"/>
      <c r="AH36" s="384"/>
      <c r="AI36" s="384"/>
      <c r="AJ36" s="384"/>
      <c r="AK36" s="384"/>
      <c r="AL36" s="163"/>
      <c r="AM36" s="383">
        <f t="shared" si="0"/>
        <v>12</v>
      </c>
      <c r="AN36" s="383"/>
      <c r="AO36" s="384" t="str">
        <f>IF('各会計、関係団体の財政状況及び健全化判断比率'!B35="","",'各会計、関係団体の財政状況及び健全化判断比率'!B35)</f>
        <v>下水道事業会計</v>
      </c>
      <c r="AP36" s="384"/>
      <c r="AQ36" s="384"/>
      <c r="AR36" s="384"/>
      <c r="AS36" s="384"/>
      <c r="AT36" s="384"/>
      <c r="AU36" s="384"/>
      <c r="AV36" s="384"/>
      <c r="AW36" s="384"/>
      <c r="AX36" s="384"/>
      <c r="AY36" s="384"/>
      <c r="AZ36" s="384"/>
      <c r="BA36" s="384"/>
      <c r="BB36" s="384"/>
      <c r="BC36" s="384"/>
      <c r="BD36" s="163"/>
      <c r="BE36" s="383" t="str">
        <f t="shared" si="1"/>
        <v/>
      </c>
      <c r="BF36" s="383"/>
      <c r="BG36" s="384"/>
      <c r="BH36" s="384"/>
      <c r="BI36" s="384"/>
      <c r="BJ36" s="384"/>
      <c r="BK36" s="384"/>
      <c r="BL36" s="384"/>
      <c r="BM36" s="384"/>
      <c r="BN36" s="384"/>
      <c r="BO36" s="384"/>
      <c r="BP36" s="384"/>
      <c r="BQ36" s="384"/>
      <c r="BR36" s="384"/>
      <c r="BS36" s="384"/>
      <c r="BT36" s="384"/>
      <c r="BU36" s="384"/>
      <c r="BV36" s="163"/>
      <c r="BW36" s="383">
        <f t="shared" si="2"/>
        <v>17</v>
      </c>
      <c r="BX36" s="383"/>
      <c r="BY36" s="384" t="str">
        <f>IF('各会計、関係団体の財政状況及び健全化判断比率'!B70="","",'各会計、関係団体の財政状況及び健全化判断比率'!B70)</f>
        <v>小田原市外二ヶ市町組合</v>
      </c>
      <c r="BZ36" s="384"/>
      <c r="CA36" s="384"/>
      <c r="CB36" s="384"/>
      <c r="CC36" s="384"/>
      <c r="CD36" s="384"/>
      <c r="CE36" s="384"/>
      <c r="CF36" s="384"/>
      <c r="CG36" s="384"/>
      <c r="CH36" s="384"/>
      <c r="CI36" s="384"/>
      <c r="CJ36" s="384"/>
      <c r="CK36" s="384"/>
      <c r="CL36" s="384"/>
      <c r="CM36" s="384"/>
      <c r="CN36" s="163"/>
      <c r="CO36" s="383">
        <f t="shared" si="3"/>
        <v>24</v>
      </c>
      <c r="CP36" s="383"/>
      <c r="CQ36" s="384" t="str">
        <f>IF('各会計、関係団体の財政状況及び健全化判断比率'!BS9="","",'各会計、関係団体の財政状況及び健全化判断比率'!BS9)</f>
        <v>一般財団法人　小田原市事業協会</v>
      </c>
      <c r="CR36" s="384"/>
      <c r="CS36" s="384"/>
      <c r="CT36" s="384"/>
      <c r="CU36" s="384"/>
      <c r="CV36" s="384"/>
      <c r="CW36" s="384"/>
      <c r="CX36" s="384"/>
      <c r="CY36" s="384"/>
      <c r="CZ36" s="384"/>
      <c r="DA36" s="384"/>
      <c r="DB36" s="384"/>
      <c r="DC36" s="384"/>
      <c r="DD36" s="384"/>
      <c r="DE36" s="384"/>
      <c r="DG36" s="381" t="str">
        <f>IF('各会計、関係団体の財政状況及び健全化判断比率'!BR9="","",'各会計、関係団体の財政状況及び健全化判断比率'!BR9)</f>
        <v/>
      </c>
      <c r="DH36" s="381"/>
      <c r="DI36" s="190"/>
    </row>
    <row r="37" spans="1:113" ht="32.25" customHeight="1" x14ac:dyDescent="0.2">
      <c r="A37" s="163"/>
      <c r="B37" s="187"/>
      <c r="C37" s="383">
        <f>IF(E37="","",C36+1)</f>
        <v>4</v>
      </c>
      <c r="D37" s="383"/>
      <c r="E37" s="384" t="str">
        <f>IF('各会計、関係団体の財政状況及び健全化判断比率'!B10="","",'各会計、関係団体の財政状況及び健全化判断比率'!B10)</f>
        <v>小田原地下街事業特別会計</v>
      </c>
      <c r="F37" s="384"/>
      <c r="G37" s="384"/>
      <c r="H37" s="384"/>
      <c r="I37" s="384"/>
      <c r="J37" s="384"/>
      <c r="K37" s="384"/>
      <c r="L37" s="384"/>
      <c r="M37" s="384"/>
      <c r="N37" s="384"/>
      <c r="O37" s="384"/>
      <c r="P37" s="384"/>
      <c r="Q37" s="384"/>
      <c r="R37" s="384"/>
      <c r="S37" s="384"/>
      <c r="T37" s="163"/>
      <c r="U37" s="383">
        <f t="shared" si="4"/>
        <v>8</v>
      </c>
      <c r="V37" s="383"/>
      <c r="W37" s="384" t="str">
        <f>IF('各会計、関係団体の財政状況及び健全化判断比率'!B31="","",'各会計、関係団体の財政状況及び健全化判断比率'!B31)</f>
        <v>後期高齢者医療事業特別会計</v>
      </c>
      <c r="X37" s="384"/>
      <c r="Y37" s="384"/>
      <c r="Z37" s="384"/>
      <c r="AA37" s="384"/>
      <c r="AB37" s="384"/>
      <c r="AC37" s="384"/>
      <c r="AD37" s="384"/>
      <c r="AE37" s="384"/>
      <c r="AF37" s="384"/>
      <c r="AG37" s="384"/>
      <c r="AH37" s="384"/>
      <c r="AI37" s="384"/>
      <c r="AJ37" s="384"/>
      <c r="AK37" s="384"/>
      <c r="AL37" s="163"/>
      <c r="AM37" s="383" t="str">
        <f t="shared" si="0"/>
        <v/>
      </c>
      <c r="AN37" s="383"/>
      <c r="AO37" s="384"/>
      <c r="AP37" s="384"/>
      <c r="AQ37" s="384"/>
      <c r="AR37" s="384"/>
      <c r="AS37" s="384"/>
      <c r="AT37" s="384"/>
      <c r="AU37" s="384"/>
      <c r="AV37" s="384"/>
      <c r="AW37" s="384"/>
      <c r="AX37" s="384"/>
      <c r="AY37" s="384"/>
      <c r="AZ37" s="384"/>
      <c r="BA37" s="384"/>
      <c r="BB37" s="384"/>
      <c r="BC37" s="384"/>
      <c r="BD37" s="163"/>
      <c r="BE37" s="383" t="str">
        <f t="shared" si="1"/>
        <v/>
      </c>
      <c r="BF37" s="383"/>
      <c r="BG37" s="384"/>
      <c r="BH37" s="384"/>
      <c r="BI37" s="384"/>
      <c r="BJ37" s="384"/>
      <c r="BK37" s="384"/>
      <c r="BL37" s="384"/>
      <c r="BM37" s="384"/>
      <c r="BN37" s="384"/>
      <c r="BO37" s="384"/>
      <c r="BP37" s="384"/>
      <c r="BQ37" s="384"/>
      <c r="BR37" s="384"/>
      <c r="BS37" s="384"/>
      <c r="BT37" s="384"/>
      <c r="BU37" s="384"/>
      <c r="BV37" s="163"/>
      <c r="BW37" s="383">
        <f t="shared" si="2"/>
        <v>18</v>
      </c>
      <c r="BX37" s="383"/>
      <c r="BY37" s="384" t="str">
        <f>IF('各会計、関係団体の財政状況及び健全化判断比率'!B71="","",'各会計、関係団体の財政状況及び健全化判断比率'!B71)</f>
        <v>南足柄市外五ケ市町組合</v>
      </c>
      <c r="BZ37" s="384"/>
      <c r="CA37" s="384"/>
      <c r="CB37" s="384"/>
      <c r="CC37" s="384"/>
      <c r="CD37" s="384"/>
      <c r="CE37" s="384"/>
      <c r="CF37" s="384"/>
      <c r="CG37" s="384"/>
      <c r="CH37" s="384"/>
      <c r="CI37" s="384"/>
      <c r="CJ37" s="384"/>
      <c r="CK37" s="384"/>
      <c r="CL37" s="384"/>
      <c r="CM37" s="384"/>
      <c r="CN37" s="163"/>
      <c r="CO37" s="383">
        <f t="shared" si="3"/>
        <v>25</v>
      </c>
      <c r="CP37" s="383"/>
      <c r="CQ37" s="384" t="str">
        <f>IF('各会計、関係団体の財政状況及び健全化判断比率'!BS10="","",'各会計、関係団体の財政状況及び健全化判断比率'!BS10)</f>
        <v>株式会社　小田原水道サービスセンター</v>
      </c>
      <c r="CR37" s="384"/>
      <c r="CS37" s="384"/>
      <c r="CT37" s="384"/>
      <c r="CU37" s="384"/>
      <c r="CV37" s="384"/>
      <c r="CW37" s="384"/>
      <c r="CX37" s="384"/>
      <c r="CY37" s="384"/>
      <c r="CZ37" s="384"/>
      <c r="DA37" s="384"/>
      <c r="DB37" s="384"/>
      <c r="DC37" s="384"/>
      <c r="DD37" s="384"/>
      <c r="DE37" s="384"/>
      <c r="DG37" s="381" t="str">
        <f>IF('各会計、関係団体の財政状況及び健全化判断比率'!BR10="","",'各会計、関係団体の財政状況及び健全化判断比率'!BR10)</f>
        <v/>
      </c>
      <c r="DH37" s="381"/>
      <c r="DI37" s="190"/>
    </row>
    <row r="38" spans="1:113" ht="32.25" customHeight="1" x14ac:dyDescent="0.2">
      <c r="A38" s="163"/>
      <c r="B38" s="187"/>
      <c r="C38" s="383" t="str">
        <f t="shared" ref="C38:C43" si="5">IF(E38="","",C37+1)</f>
        <v/>
      </c>
      <c r="D38" s="383"/>
      <c r="E38" s="384" t="str">
        <f>IF('各会計、関係団体の財政状況及び健全化判断比率'!B11="","",'各会計、関係団体の財政状況及び健全化判断比率'!B11)</f>
        <v/>
      </c>
      <c r="F38" s="384"/>
      <c r="G38" s="384"/>
      <c r="H38" s="384"/>
      <c r="I38" s="384"/>
      <c r="J38" s="384"/>
      <c r="K38" s="384"/>
      <c r="L38" s="384"/>
      <c r="M38" s="384"/>
      <c r="N38" s="384"/>
      <c r="O38" s="384"/>
      <c r="P38" s="384"/>
      <c r="Q38" s="384"/>
      <c r="R38" s="384"/>
      <c r="S38" s="384"/>
      <c r="T38" s="163"/>
      <c r="U38" s="383">
        <f t="shared" si="4"/>
        <v>9</v>
      </c>
      <c r="V38" s="383"/>
      <c r="W38" s="384" t="str">
        <f>IF('各会計、関係団体の財政状況及び健全化判断比率'!B32="","",'各会計、関係団体の財政状況及び健全化判断比率'!B32)</f>
        <v>競輪事業特別会計</v>
      </c>
      <c r="X38" s="384"/>
      <c r="Y38" s="384"/>
      <c r="Z38" s="384"/>
      <c r="AA38" s="384"/>
      <c r="AB38" s="384"/>
      <c r="AC38" s="384"/>
      <c r="AD38" s="384"/>
      <c r="AE38" s="384"/>
      <c r="AF38" s="384"/>
      <c r="AG38" s="384"/>
      <c r="AH38" s="384"/>
      <c r="AI38" s="384"/>
      <c r="AJ38" s="384"/>
      <c r="AK38" s="384"/>
      <c r="AL38" s="163"/>
      <c r="AM38" s="383" t="str">
        <f t="shared" si="0"/>
        <v/>
      </c>
      <c r="AN38" s="383"/>
      <c r="AO38" s="384"/>
      <c r="AP38" s="384"/>
      <c r="AQ38" s="384"/>
      <c r="AR38" s="384"/>
      <c r="AS38" s="384"/>
      <c r="AT38" s="384"/>
      <c r="AU38" s="384"/>
      <c r="AV38" s="384"/>
      <c r="AW38" s="384"/>
      <c r="AX38" s="384"/>
      <c r="AY38" s="384"/>
      <c r="AZ38" s="384"/>
      <c r="BA38" s="384"/>
      <c r="BB38" s="384"/>
      <c r="BC38" s="384"/>
      <c r="BD38" s="163"/>
      <c r="BE38" s="383" t="str">
        <f t="shared" si="1"/>
        <v/>
      </c>
      <c r="BF38" s="383"/>
      <c r="BG38" s="384"/>
      <c r="BH38" s="384"/>
      <c r="BI38" s="384"/>
      <c r="BJ38" s="384"/>
      <c r="BK38" s="384"/>
      <c r="BL38" s="384"/>
      <c r="BM38" s="384"/>
      <c r="BN38" s="384"/>
      <c r="BO38" s="384"/>
      <c r="BP38" s="384"/>
      <c r="BQ38" s="384"/>
      <c r="BR38" s="384"/>
      <c r="BS38" s="384"/>
      <c r="BT38" s="384"/>
      <c r="BU38" s="384"/>
      <c r="BV38" s="163"/>
      <c r="BW38" s="383">
        <f t="shared" si="2"/>
        <v>19</v>
      </c>
      <c r="BX38" s="383"/>
      <c r="BY38" s="384" t="str">
        <f>IF('各会計、関係団体の財政状況及び健全化判断比率'!B72="","",'各会計、関係団体の財政状況及び健全化判断比率'!B72)</f>
        <v>南足柄市外二ケ市町組合</v>
      </c>
      <c r="BZ38" s="384"/>
      <c r="CA38" s="384"/>
      <c r="CB38" s="384"/>
      <c r="CC38" s="384"/>
      <c r="CD38" s="384"/>
      <c r="CE38" s="384"/>
      <c r="CF38" s="384"/>
      <c r="CG38" s="384"/>
      <c r="CH38" s="384"/>
      <c r="CI38" s="384"/>
      <c r="CJ38" s="384"/>
      <c r="CK38" s="384"/>
      <c r="CL38" s="384"/>
      <c r="CM38" s="384"/>
      <c r="CN38" s="163"/>
      <c r="CO38" s="383" t="str">
        <f t="shared" si="3"/>
        <v/>
      </c>
      <c r="CP38" s="383"/>
      <c r="CQ38" s="384" t="str">
        <f>IF('各会計、関係団体の財政状況及び健全化判断比率'!BS11="","",'各会計、関係団体の財政状況及び健全化判断比率'!BS11)</f>
        <v/>
      </c>
      <c r="CR38" s="384"/>
      <c r="CS38" s="384"/>
      <c r="CT38" s="384"/>
      <c r="CU38" s="384"/>
      <c r="CV38" s="384"/>
      <c r="CW38" s="384"/>
      <c r="CX38" s="384"/>
      <c r="CY38" s="384"/>
      <c r="CZ38" s="384"/>
      <c r="DA38" s="384"/>
      <c r="DB38" s="384"/>
      <c r="DC38" s="384"/>
      <c r="DD38" s="384"/>
      <c r="DE38" s="384"/>
      <c r="DG38" s="381" t="str">
        <f>IF('各会計、関係団体の財政状況及び健全化判断比率'!BR11="","",'各会計、関係団体の財政状況及び健全化判断比率'!BR11)</f>
        <v/>
      </c>
      <c r="DH38" s="381"/>
      <c r="DI38" s="190"/>
    </row>
    <row r="39" spans="1:113" ht="32.25" customHeight="1" x14ac:dyDescent="0.2">
      <c r="A39" s="163"/>
      <c r="B39" s="187"/>
      <c r="C39" s="383" t="str">
        <f t="shared" si="5"/>
        <v/>
      </c>
      <c r="D39" s="383"/>
      <c r="E39" s="384" t="str">
        <f>IF('各会計、関係団体の財政状況及び健全化判断比率'!B12="","",'各会計、関係団体の財政状況及び健全化判断比率'!B12)</f>
        <v/>
      </c>
      <c r="F39" s="384"/>
      <c r="G39" s="384"/>
      <c r="H39" s="384"/>
      <c r="I39" s="384"/>
      <c r="J39" s="384"/>
      <c r="K39" s="384"/>
      <c r="L39" s="384"/>
      <c r="M39" s="384"/>
      <c r="N39" s="384"/>
      <c r="O39" s="384"/>
      <c r="P39" s="384"/>
      <c r="Q39" s="384"/>
      <c r="R39" s="384"/>
      <c r="S39" s="384"/>
      <c r="T39" s="163"/>
      <c r="U39" s="383" t="str">
        <f t="shared" si="4"/>
        <v/>
      </c>
      <c r="V39" s="383"/>
      <c r="W39" s="384"/>
      <c r="X39" s="384"/>
      <c r="Y39" s="384"/>
      <c r="Z39" s="384"/>
      <c r="AA39" s="384"/>
      <c r="AB39" s="384"/>
      <c r="AC39" s="384"/>
      <c r="AD39" s="384"/>
      <c r="AE39" s="384"/>
      <c r="AF39" s="384"/>
      <c r="AG39" s="384"/>
      <c r="AH39" s="384"/>
      <c r="AI39" s="384"/>
      <c r="AJ39" s="384"/>
      <c r="AK39" s="384"/>
      <c r="AL39" s="163"/>
      <c r="AM39" s="383" t="str">
        <f t="shared" si="0"/>
        <v/>
      </c>
      <c r="AN39" s="383"/>
      <c r="AO39" s="384"/>
      <c r="AP39" s="384"/>
      <c r="AQ39" s="384"/>
      <c r="AR39" s="384"/>
      <c r="AS39" s="384"/>
      <c r="AT39" s="384"/>
      <c r="AU39" s="384"/>
      <c r="AV39" s="384"/>
      <c r="AW39" s="384"/>
      <c r="AX39" s="384"/>
      <c r="AY39" s="384"/>
      <c r="AZ39" s="384"/>
      <c r="BA39" s="384"/>
      <c r="BB39" s="384"/>
      <c r="BC39" s="384"/>
      <c r="BD39" s="163"/>
      <c r="BE39" s="383" t="str">
        <f t="shared" si="1"/>
        <v/>
      </c>
      <c r="BF39" s="383"/>
      <c r="BG39" s="384"/>
      <c r="BH39" s="384"/>
      <c r="BI39" s="384"/>
      <c r="BJ39" s="384"/>
      <c r="BK39" s="384"/>
      <c r="BL39" s="384"/>
      <c r="BM39" s="384"/>
      <c r="BN39" s="384"/>
      <c r="BO39" s="384"/>
      <c r="BP39" s="384"/>
      <c r="BQ39" s="384"/>
      <c r="BR39" s="384"/>
      <c r="BS39" s="384"/>
      <c r="BT39" s="384"/>
      <c r="BU39" s="384"/>
      <c r="BV39" s="163"/>
      <c r="BW39" s="383">
        <f t="shared" si="2"/>
        <v>20</v>
      </c>
      <c r="BX39" s="383"/>
      <c r="BY39" s="384" t="str">
        <f>IF('各会計、関係団体の財政状況及び健全化判断比率'!B73="","",'各会計、関係団体の財政状況及び健全化判断比率'!B73)</f>
        <v>箱根町外二カ市組合</v>
      </c>
      <c r="BZ39" s="384"/>
      <c r="CA39" s="384"/>
      <c r="CB39" s="384"/>
      <c r="CC39" s="384"/>
      <c r="CD39" s="384"/>
      <c r="CE39" s="384"/>
      <c r="CF39" s="384"/>
      <c r="CG39" s="384"/>
      <c r="CH39" s="384"/>
      <c r="CI39" s="384"/>
      <c r="CJ39" s="384"/>
      <c r="CK39" s="384"/>
      <c r="CL39" s="384"/>
      <c r="CM39" s="384"/>
      <c r="CN39" s="163"/>
      <c r="CO39" s="383" t="str">
        <f t="shared" si="3"/>
        <v/>
      </c>
      <c r="CP39" s="383"/>
      <c r="CQ39" s="384" t="str">
        <f>IF('各会計、関係団体の財政状況及び健全化判断比率'!BS12="","",'各会計、関係団体の財政状況及び健全化判断比率'!BS12)</f>
        <v/>
      </c>
      <c r="CR39" s="384"/>
      <c r="CS39" s="384"/>
      <c r="CT39" s="384"/>
      <c r="CU39" s="384"/>
      <c r="CV39" s="384"/>
      <c r="CW39" s="384"/>
      <c r="CX39" s="384"/>
      <c r="CY39" s="384"/>
      <c r="CZ39" s="384"/>
      <c r="DA39" s="384"/>
      <c r="DB39" s="384"/>
      <c r="DC39" s="384"/>
      <c r="DD39" s="384"/>
      <c r="DE39" s="384"/>
      <c r="DG39" s="381" t="str">
        <f>IF('各会計、関係団体の財政状況及び健全化判断比率'!BR12="","",'各会計、関係団体の財政状況及び健全化判断比率'!BR12)</f>
        <v/>
      </c>
      <c r="DH39" s="381"/>
      <c r="DI39" s="190"/>
    </row>
    <row r="40" spans="1:113" ht="32.25" customHeight="1" x14ac:dyDescent="0.2">
      <c r="A40" s="163"/>
      <c r="B40" s="187"/>
      <c r="C40" s="383" t="str">
        <f t="shared" si="5"/>
        <v/>
      </c>
      <c r="D40" s="383"/>
      <c r="E40" s="384" t="str">
        <f>IF('各会計、関係団体の財政状況及び健全化判断比率'!B13="","",'各会計、関係団体の財政状況及び健全化判断比率'!B13)</f>
        <v/>
      </c>
      <c r="F40" s="384"/>
      <c r="G40" s="384"/>
      <c r="H40" s="384"/>
      <c r="I40" s="384"/>
      <c r="J40" s="384"/>
      <c r="K40" s="384"/>
      <c r="L40" s="384"/>
      <c r="M40" s="384"/>
      <c r="N40" s="384"/>
      <c r="O40" s="384"/>
      <c r="P40" s="384"/>
      <c r="Q40" s="384"/>
      <c r="R40" s="384"/>
      <c r="S40" s="384"/>
      <c r="T40" s="163"/>
      <c r="U40" s="383" t="str">
        <f t="shared" si="4"/>
        <v/>
      </c>
      <c r="V40" s="383"/>
      <c r="W40" s="384"/>
      <c r="X40" s="384"/>
      <c r="Y40" s="384"/>
      <c r="Z40" s="384"/>
      <c r="AA40" s="384"/>
      <c r="AB40" s="384"/>
      <c r="AC40" s="384"/>
      <c r="AD40" s="384"/>
      <c r="AE40" s="384"/>
      <c r="AF40" s="384"/>
      <c r="AG40" s="384"/>
      <c r="AH40" s="384"/>
      <c r="AI40" s="384"/>
      <c r="AJ40" s="384"/>
      <c r="AK40" s="384"/>
      <c r="AL40" s="163"/>
      <c r="AM40" s="383" t="str">
        <f t="shared" si="0"/>
        <v/>
      </c>
      <c r="AN40" s="383"/>
      <c r="AO40" s="384"/>
      <c r="AP40" s="384"/>
      <c r="AQ40" s="384"/>
      <c r="AR40" s="384"/>
      <c r="AS40" s="384"/>
      <c r="AT40" s="384"/>
      <c r="AU40" s="384"/>
      <c r="AV40" s="384"/>
      <c r="AW40" s="384"/>
      <c r="AX40" s="384"/>
      <c r="AY40" s="384"/>
      <c r="AZ40" s="384"/>
      <c r="BA40" s="384"/>
      <c r="BB40" s="384"/>
      <c r="BC40" s="384"/>
      <c r="BD40" s="163"/>
      <c r="BE40" s="383" t="str">
        <f t="shared" si="1"/>
        <v/>
      </c>
      <c r="BF40" s="383"/>
      <c r="BG40" s="384"/>
      <c r="BH40" s="384"/>
      <c r="BI40" s="384"/>
      <c r="BJ40" s="384"/>
      <c r="BK40" s="384"/>
      <c r="BL40" s="384"/>
      <c r="BM40" s="384"/>
      <c r="BN40" s="384"/>
      <c r="BO40" s="384"/>
      <c r="BP40" s="384"/>
      <c r="BQ40" s="384"/>
      <c r="BR40" s="384"/>
      <c r="BS40" s="384"/>
      <c r="BT40" s="384"/>
      <c r="BU40" s="384"/>
      <c r="BV40" s="163"/>
      <c r="BW40" s="383">
        <f t="shared" si="2"/>
        <v>21</v>
      </c>
      <c r="BX40" s="383"/>
      <c r="BY40" s="384" t="str">
        <f>IF('各会計、関係団体の財政状況及び健全化判断比率'!B74="","",'各会計、関係団体の財政状況及び健全化判断比率'!B74)</f>
        <v>南足柄市外四ケ市町組合</v>
      </c>
      <c r="BZ40" s="384"/>
      <c r="CA40" s="384"/>
      <c r="CB40" s="384"/>
      <c r="CC40" s="384"/>
      <c r="CD40" s="384"/>
      <c r="CE40" s="384"/>
      <c r="CF40" s="384"/>
      <c r="CG40" s="384"/>
      <c r="CH40" s="384"/>
      <c r="CI40" s="384"/>
      <c r="CJ40" s="384"/>
      <c r="CK40" s="384"/>
      <c r="CL40" s="384"/>
      <c r="CM40" s="384"/>
      <c r="CN40" s="163"/>
      <c r="CO40" s="383" t="str">
        <f t="shared" si="3"/>
        <v/>
      </c>
      <c r="CP40" s="383"/>
      <c r="CQ40" s="384" t="str">
        <f>IF('各会計、関係団体の財政状況及び健全化判断比率'!BS13="","",'各会計、関係団体の財政状況及び健全化判断比率'!BS13)</f>
        <v/>
      </c>
      <c r="CR40" s="384"/>
      <c r="CS40" s="384"/>
      <c r="CT40" s="384"/>
      <c r="CU40" s="384"/>
      <c r="CV40" s="384"/>
      <c r="CW40" s="384"/>
      <c r="CX40" s="384"/>
      <c r="CY40" s="384"/>
      <c r="CZ40" s="384"/>
      <c r="DA40" s="384"/>
      <c r="DB40" s="384"/>
      <c r="DC40" s="384"/>
      <c r="DD40" s="384"/>
      <c r="DE40" s="384"/>
      <c r="DG40" s="381" t="str">
        <f>IF('各会計、関係団体の財政状況及び健全化判断比率'!BR13="","",'各会計、関係団体の財政状況及び健全化判断比率'!BR13)</f>
        <v/>
      </c>
      <c r="DH40" s="381"/>
      <c r="DI40" s="190"/>
    </row>
    <row r="41" spans="1:113" ht="32.25" customHeight="1" x14ac:dyDescent="0.2">
      <c r="A41" s="163"/>
      <c r="B41" s="187"/>
      <c r="C41" s="383" t="str">
        <f t="shared" si="5"/>
        <v/>
      </c>
      <c r="D41" s="383"/>
      <c r="E41" s="384" t="str">
        <f>IF('各会計、関係団体の財政状況及び健全化判断比率'!B14="","",'各会計、関係団体の財政状況及び健全化判断比率'!B14)</f>
        <v/>
      </c>
      <c r="F41" s="384"/>
      <c r="G41" s="384"/>
      <c r="H41" s="384"/>
      <c r="I41" s="384"/>
      <c r="J41" s="384"/>
      <c r="K41" s="384"/>
      <c r="L41" s="384"/>
      <c r="M41" s="384"/>
      <c r="N41" s="384"/>
      <c r="O41" s="384"/>
      <c r="P41" s="384"/>
      <c r="Q41" s="384"/>
      <c r="R41" s="384"/>
      <c r="S41" s="384"/>
      <c r="T41" s="163"/>
      <c r="U41" s="383" t="str">
        <f t="shared" si="4"/>
        <v/>
      </c>
      <c r="V41" s="383"/>
      <c r="W41" s="384"/>
      <c r="X41" s="384"/>
      <c r="Y41" s="384"/>
      <c r="Z41" s="384"/>
      <c r="AA41" s="384"/>
      <c r="AB41" s="384"/>
      <c r="AC41" s="384"/>
      <c r="AD41" s="384"/>
      <c r="AE41" s="384"/>
      <c r="AF41" s="384"/>
      <c r="AG41" s="384"/>
      <c r="AH41" s="384"/>
      <c r="AI41" s="384"/>
      <c r="AJ41" s="384"/>
      <c r="AK41" s="384"/>
      <c r="AL41" s="163"/>
      <c r="AM41" s="383" t="str">
        <f t="shared" si="0"/>
        <v/>
      </c>
      <c r="AN41" s="383"/>
      <c r="AO41" s="384"/>
      <c r="AP41" s="384"/>
      <c r="AQ41" s="384"/>
      <c r="AR41" s="384"/>
      <c r="AS41" s="384"/>
      <c r="AT41" s="384"/>
      <c r="AU41" s="384"/>
      <c r="AV41" s="384"/>
      <c r="AW41" s="384"/>
      <c r="AX41" s="384"/>
      <c r="AY41" s="384"/>
      <c r="AZ41" s="384"/>
      <c r="BA41" s="384"/>
      <c r="BB41" s="384"/>
      <c r="BC41" s="384"/>
      <c r="BD41" s="163"/>
      <c r="BE41" s="383" t="str">
        <f t="shared" si="1"/>
        <v/>
      </c>
      <c r="BF41" s="383"/>
      <c r="BG41" s="384"/>
      <c r="BH41" s="384"/>
      <c r="BI41" s="384"/>
      <c r="BJ41" s="384"/>
      <c r="BK41" s="384"/>
      <c r="BL41" s="384"/>
      <c r="BM41" s="384"/>
      <c r="BN41" s="384"/>
      <c r="BO41" s="384"/>
      <c r="BP41" s="384"/>
      <c r="BQ41" s="384"/>
      <c r="BR41" s="384"/>
      <c r="BS41" s="384"/>
      <c r="BT41" s="384"/>
      <c r="BU41" s="384"/>
      <c r="BV41" s="163"/>
      <c r="BW41" s="383" t="str">
        <f t="shared" si="2"/>
        <v/>
      </c>
      <c r="BX41" s="383"/>
      <c r="BY41" s="384" t="str">
        <f>IF('各会計、関係団体の財政状況及び健全化判断比率'!B75="","",'各会計、関係団体の財政状況及び健全化判断比率'!B75)</f>
        <v/>
      </c>
      <c r="BZ41" s="384"/>
      <c r="CA41" s="384"/>
      <c r="CB41" s="384"/>
      <c r="CC41" s="384"/>
      <c r="CD41" s="384"/>
      <c r="CE41" s="384"/>
      <c r="CF41" s="384"/>
      <c r="CG41" s="384"/>
      <c r="CH41" s="384"/>
      <c r="CI41" s="384"/>
      <c r="CJ41" s="384"/>
      <c r="CK41" s="384"/>
      <c r="CL41" s="384"/>
      <c r="CM41" s="384"/>
      <c r="CN41" s="163"/>
      <c r="CO41" s="383" t="str">
        <f t="shared" si="3"/>
        <v/>
      </c>
      <c r="CP41" s="383"/>
      <c r="CQ41" s="384" t="str">
        <f>IF('各会計、関係団体の財政状況及び健全化判断比率'!BS14="","",'各会計、関係団体の財政状況及び健全化判断比率'!BS14)</f>
        <v/>
      </c>
      <c r="CR41" s="384"/>
      <c r="CS41" s="384"/>
      <c r="CT41" s="384"/>
      <c r="CU41" s="384"/>
      <c r="CV41" s="384"/>
      <c r="CW41" s="384"/>
      <c r="CX41" s="384"/>
      <c r="CY41" s="384"/>
      <c r="CZ41" s="384"/>
      <c r="DA41" s="384"/>
      <c r="DB41" s="384"/>
      <c r="DC41" s="384"/>
      <c r="DD41" s="384"/>
      <c r="DE41" s="384"/>
      <c r="DG41" s="381" t="str">
        <f>IF('各会計、関係団体の財政状況及び健全化判断比率'!BR14="","",'各会計、関係団体の財政状況及び健全化判断比率'!BR14)</f>
        <v/>
      </c>
      <c r="DH41" s="381"/>
      <c r="DI41" s="190"/>
    </row>
    <row r="42" spans="1:113" ht="32.25" customHeight="1" x14ac:dyDescent="0.2">
      <c r="B42" s="187"/>
      <c r="C42" s="383" t="str">
        <f t="shared" si="5"/>
        <v/>
      </c>
      <c r="D42" s="383"/>
      <c r="E42" s="384" t="str">
        <f>IF('各会計、関係団体の財政状況及び健全化判断比率'!B15="","",'各会計、関係団体の財政状況及び健全化判断比率'!B15)</f>
        <v/>
      </c>
      <c r="F42" s="384"/>
      <c r="G42" s="384"/>
      <c r="H42" s="384"/>
      <c r="I42" s="384"/>
      <c r="J42" s="384"/>
      <c r="K42" s="384"/>
      <c r="L42" s="384"/>
      <c r="M42" s="384"/>
      <c r="N42" s="384"/>
      <c r="O42" s="384"/>
      <c r="P42" s="384"/>
      <c r="Q42" s="384"/>
      <c r="R42" s="384"/>
      <c r="S42" s="384"/>
      <c r="T42" s="163"/>
      <c r="U42" s="383" t="str">
        <f t="shared" si="4"/>
        <v/>
      </c>
      <c r="V42" s="383"/>
      <c r="W42" s="384"/>
      <c r="X42" s="384"/>
      <c r="Y42" s="384"/>
      <c r="Z42" s="384"/>
      <c r="AA42" s="384"/>
      <c r="AB42" s="384"/>
      <c r="AC42" s="384"/>
      <c r="AD42" s="384"/>
      <c r="AE42" s="384"/>
      <c r="AF42" s="384"/>
      <c r="AG42" s="384"/>
      <c r="AH42" s="384"/>
      <c r="AI42" s="384"/>
      <c r="AJ42" s="384"/>
      <c r="AK42" s="384"/>
      <c r="AL42" s="163"/>
      <c r="AM42" s="383" t="str">
        <f t="shared" si="0"/>
        <v/>
      </c>
      <c r="AN42" s="383"/>
      <c r="AO42" s="384"/>
      <c r="AP42" s="384"/>
      <c r="AQ42" s="384"/>
      <c r="AR42" s="384"/>
      <c r="AS42" s="384"/>
      <c r="AT42" s="384"/>
      <c r="AU42" s="384"/>
      <c r="AV42" s="384"/>
      <c r="AW42" s="384"/>
      <c r="AX42" s="384"/>
      <c r="AY42" s="384"/>
      <c r="AZ42" s="384"/>
      <c r="BA42" s="384"/>
      <c r="BB42" s="384"/>
      <c r="BC42" s="384"/>
      <c r="BD42" s="163"/>
      <c r="BE42" s="383" t="str">
        <f t="shared" si="1"/>
        <v/>
      </c>
      <c r="BF42" s="383"/>
      <c r="BG42" s="384"/>
      <c r="BH42" s="384"/>
      <c r="BI42" s="384"/>
      <c r="BJ42" s="384"/>
      <c r="BK42" s="384"/>
      <c r="BL42" s="384"/>
      <c r="BM42" s="384"/>
      <c r="BN42" s="384"/>
      <c r="BO42" s="384"/>
      <c r="BP42" s="384"/>
      <c r="BQ42" s="384"/>
      <c r="BR42" s="384"/>
      <c r="BS42" s="384"/>
      <c r="BT42" s="384"/>
      <c r="BU42" s="384"/>
      <c r="BV42" s="163"/>
      <c r="BW42" s="383" t="str">
        <f t="shared" si="2"/>
        <v/>
      </c>
      <c r="BX42" s="383"/>
      <c r="BY42" s="384" t="str">
        <f>IF('各会計、関係団体の財政状況及び健全化判断比率'!B76="","",'各会計、関係団体の財政状況及び健全化判断比率'!B76)</f>
        <v/>
      </c>
      <c r="BZ42" s="384"/>
      <c r="CA42" s="384"/>
      <c r="CB42" s="384"/>
      <c r="CC42" s="384"/>
      <c r="CD42" s="384"/>
      <c r="CE42" s="384"/>
      <c r="CF42" s="384"/>
      <c r="CG42" s="384"/>
      <c r="CH42" s="384"/>
      <c r="CI42" s="384"/>
      <c r="CJ42" s="384"/>
      <c r="CK42" s="384"/>
      <c r="CL42" s="384"/>
      <c r="CM42" s="384"/>
      <c r="CN42" s="163"/>
      <c r="CO42" s="383" t="str">
        <f t="shared" si="3"/>
        <v/>
      </c>
      <c r="CP42" s="383"/>
      <c r="CQ42" s="384" t="str">
        <f>IF('各会計、関係団体の財政状況及び健全化判断比率'!BS15="","",'各会計、関係団体の財政状況及び健全化判断比率'!BS15)</f>
        <v/>
      </c>
      <c r="CR42" s="384"/>
      <c r="CS42" s="384"/>
      <c r="CT42" s="384"/>
      <c r="CU42" s="384"/>
      <c r="CV42" s="384"/>
      <c r="CW42" s="384"/>
      <c r="CX42" s="384"/>
      <c r="CY42" s="384"/>
      <c r="CZ42" s="384"/>
      <c r="DA42" s="384"/>
      <c r="DB42" s="384"/>
      <c r="DC42" s="384"/>
      <c r="DD42" s="384"/>
      <c r="DE42" s="384"/>
      <c r="DG42" s="381" t="str">
        <f>IF('各会計、関係団体の財政状況及び健全化判断比率'!BR15="","",'各会計、関係団体の財政状況及び健全化判断比率'!BR15)</f>
        <v/>
      </c>
      <c r="DH42" s="381"/>
      <c r="DI42" s="190"/>
    </row>
    <row r="43" spans="1:113" ht="32.25" customHeight="1" x14ac:dyDescent="0.2">
      <c r="B43" s="187"/>
      <c r="C43" s="383" t="str">
        <f t="shared" si="5"/>
        <v/>
      </c>
      <c r="D43" s="383"/>
      <c r="E43" s="384" t="str">
        <f>IF('各会計、関係団体の財政状況及び健全化判断比率'!B16="","",'各会計、関係団体の財政状況及び健全化判断比率'!B16)</f>
        <v/>
      </c>
      <c r="F43" s="384"/>
      <c r="G43" s="384"/>
      <c r="H43" s="384"/>
      <c r="I43" s="384"/>
      <c r="J43" s="384"/>
      <c r="K43" s="384"/>
      <c r="L43" s="384"/>
      <c r="M43" s="384"/>
      <c r="N43" s="384"/>
      <c r="O43" s="384"/>
      <c r="P43" s="384"/>
      <c r="Q43" s="384"/>
      <c r="R43" s="384"/>
      <c r="S43" s="384"/>
      <c r="T43" s="163"/>
      <c r="U43" s="383" t="str">
        <f t="shared" si="4"/>
        <v/>
      </c>
      <c r="V43" s="383"/>
      <c r="W43" s="384"/>
      <c r="X43" s="384"/>
      <c r="Y43" s="384"/>
      <c r="Z43" s="384"/>
      <c r="AA43" s="384"/>
      <c r="AB43" s="384"/>
      <c r="AC43" s="384"/>
      <c r="AD43" s="384"/>
      <c r="AE43" s="384"/>
      <c r="AF43" s="384"/>
      <c r="AG43" s="384"/>
      <c r="AH43" s="384"/>
      <c r="AI43" s="384"/>
      <c r="AJ43" s="384"/>
      <c r="AK43" s="384"/>
      <c r="AL43" s="163"/>
      <c r="AM43" s="383" t="str">
        <f t="shared" si="0"/>
        <v/>
      </c>
      <c r="AN43" s="383"/>
      <c r="AO43" s="384"/>
      <c r="AP43" s="384"/>
      <c r="AQ43" s="384"/>
      <c r="AR43" s="384"/>
      <c r="AS43" s="384"/>
      <c r="AT43" s="384"/>
      <c r="AU43" s="384"/>
      <c r="AV43" s="384"/>
      <c r="AW43" s="384"/>
      <c r="AX43" s="384"/>
      <c r="AY43" s="384"/>
      <c r="AZ43" s="384"/>
      <c r="BA43" s="384"/>
      <c r="BB43" s="384"/>
      <c r="BC43" s="384"/>
      <c r="BD43" s="163"/>
      <c r="BE43" s="383" t="str">
        <f t="shared" si="1"/>
        <v/>
      </c>
      <c r="BF43" s="383"/>
      <c r="BG43" s="384"/>
      <c r="BH43" s="384"/>
      <c r="BI43" s="384"/>
      <c r="BJ43" s="384"/>
      <c r="BK43" s="384"/>
      <c r="BL43" s="384"/>
      <c r="BM43" s="384"/>
      <c r="BN43" s="384"/>
      <c r="BO43" s="384"/>
      <c r="BP43" s="384"/>
      <c r="BQ43" s="384"/>
      <c r="BR43" s="384"/>
      <c r="BS43" s="384"/>
      <c r="BT43" s="384"/>
      <c r="BU43" s="384"/>
      <c r="BV43" s="163"/>
      <c r="BW43" s="383" t="str">
        <f t="shared" si="2"/>
        <v/>
      </c>
      <c r="BX43" s="383"/>
      <c r="BY43" s="384" t="str">
        <f>IF('各会計、関係団体の財政状況及び健全化判断比率'!B77="","",'各会計、関係団体の財政状況及び健全化判断比率'!B77)</f>
        <v/>
      </c>
      <c r="BZ43" s="384"/>
      <c r="CA43" s="384"/>
      <c r="CB43" s="384"/>
      <c r="CC43" s="384"/>
      <c r="CD43" s="384"/>
      <c r="CE43" s="384"/>
      <c r="CF43" s="384"/>
      <c r="CG43" s="384"/>
      <c r="CH43" s="384"/>
      <c r="CI43" s="384"/>
      <c r="CJ43" s="384"/>
      <c r="CK43" s="384"/>
      <c r="CL43" s="384"/>
      <c r="CM43" s="384"/>
      <c r="CN43" s="163"/>
      <c r="CO43" s="383" t="str">
        <f t="shared" si="3"/>
        <v/>
      </c>
      <c r="CP43" s="383"/>
      <c r="CQ43" s="384" t="str">
        <f>IF('各会計、関係団体の財政状況及び健全化判断比率'!BS16="","",'各会計、関係団体の財政状況及び健全化判断比率'!BS16)</f>
        <v/>
      </c>
      <c r="CR43" s="384"/>
      <c r="CS43" s="384"/>
      <c r="CT43" s="384"/>
      <c r="CU43" s="384"/>
      <c r="CV43" s="384"/>
      <c r="CW43" s="384"/>
      <c r="CX43" s="384"/>
      <c r="CY43" s="384"/>
      <c r="CZ43" s="384"/>
      <c r="DA43" s="384"/>
      <c r="DB43" s="384"/>
      <c r="DC43" s="384"/>
      <c r="DD43" s="384"/>
      <c r="DE43" s="384"/>
      <c r="DG43" s="381" t="str">
        <f>IF('各会計、関係団体の財政状況及び健全化判断比率'!BR16="","",'各会計、関係団体の財政状況及び健全化判断比率'!BR16)</f>
        <v/>
      </c>
      <c r="DH43" s="38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80" t="s">
        <v>194</v>
      </c>
      <c r="F46" s="380"/>
      <c r="G46" s="380"/>
      <c r="H46" s="380"/>
      <c r="I46" s="380"/>
      <c r="J46" s="380"/>
      <c r="K46" s="380"/>
      <c r="L46" s="380"/>
      <c r="M46" s="380"/>
      <c r="N46" s="380"/>
      <c r="O46" s="380"/>
      <c r="P46" s="380"/>
      <c r="Q46" s="380"/>
      <c r="R46" s="380"/>
      <c r="S46" s="380"/>
      <c r="T46" s="380"/>
      <c r="U46" s="380"/>
      <c r="V46" s="380"/>
      <c r="W46" s="380"/>
      <c r="X46" s="380"/>
      <c r="Y46" s="380"/>
      <c r="Z46" s="380"/>
      <c r="AA46" s="380"/>
      <c r="AB46" s="380"/>
      <c r="AC46" s="380"/>
      <c r="AD46" s="380"/>
      <c r="AE46" s="380"/>
      <c r="AF46" s="380"/>
      <c r="AG46" s="380"/>
      <c r="AH46" s="380"/>
      <c r="AI46" s="380"/>
      <c r="AJ46" s="380"/>
      <c r="AK46" s="380"/>
      <c r="AL46" s="380"/>
      <c r="AM46" s="380"/>
      <c r="AN46" s="380"/>
      <c r="AO46" s="380"/>
      <c r="AP46" s="380"/>
      <c r="AQ46" s="380"/>
      <c r="AR46" s="380"/>
      <c r="AS46" s="380"/>
      <c r="AT46" s="380"/>
      <c r="AU46" s="380"/>
      <c r="AV46" s="380"/>
      <c r="AW46" s="380"/>
      <c r="AX46" s="380"/>
      <c r="AY46" s="380"/>
      <c r="AZ46" s="380"/>
      <c r="BA46" s="380"/>
      <c r="BB46" s="380"/>
      <c r="BC46" s="380"/>
      <c r="BD46" s="380"/>
      <c r="BE46" s="380"/>
      <c r="BF46" s="380"/>
      <c r="BG46" s="380"/>
      <c r="BH46" s="380"/>
      <c r="BI46" s="380"/>
      <c r="BJ46" s="380"/>
      <c r="BK46" s="380"/>
      <c r="BL46" s="380"/>
      <c r="BM46" s="380"/>
      <c r="BN46" s="380"/>
      <c r="BO46" s="380"/>
      <c r="BP46" s="380"/>
      <c r="BQ46" s="380"/>
      <c r="BR46" s="380"/>
      <c r="BS46" s="380"/>
      <c r="BT46" s="380"/>
      <c r="BU46" s="380"/>
      <c r="BV46" s="380"/>
      <c r="BW46" s="380"/>
      <c r="BX46" s="380"/>
      <c r="BY46" s="380"/>
      <c r="BZ46" s="380"/>
      <c r="CA46" s="380"/>
      <c r="CB46" s="380"/>
      <c r="CC46" s="380"/>
      <c r="CD46" s="380"/>
      <c r="CE46" s="380"/>
      <c r="CF46" s="380"/>
      <c r="CG46" s="380"/>
      <c r="CH46" s="380"/>
      <c r="CI46" s="380"/>
      <c r="CJ46" s="380"/>
      <c r="CK46" s="380"/>
      <c r="CL46" s="380"/>
      <c r="CM46" s="380"/>
      <c r="CN46" s="380"/>
      <c r="CO46" s="380"/>
      <c r="CP46" s="380"/>
      <c r="CQ46" s="380"/>
      <c r="CR46" s="380"/>
      <c r="CS46" s="380"/>
      <c r="CT46" s="380"/>
      <c r="CU46" s="380"/>
      <c r="CV46" s="380"/>
      <c r="CW46" s="380"/>
      <c r="CX46" s="380"/>
      <c r="CY46" s="380"/>
      <c r="CZ46" s="380"/>
      <c r="DA46" s="380"/>
      <c r="DB46" s="380"/>
      <c r="DC46" s="380"/>
      <c r="DD46" s="380"/>
      <c r="DE46" s="380"/>
      <c r="DF46" s="380"/>
      <c r="DG46" s="380"/>
      <c r="DH46" s="380"/>
      <c r="DI46" s="380"/>
    </row>
    <row r="47" spans="1:113" x14ac:dyDescent="0.2">
      <c r="E47" s="380" t="s">
        <v>195</v>
      </c>
      <c r="F47" s="380"/>
      <c r="G47" s="380"/>
      <c r="H47" s="380"/>
      <c r="I47" s="380"/>
      <c r="J47" s="380"/>
      <c r="K47" s="380"/>
      <c r="L47" s="380"/>
      <c r="M47" s="380"/>
      <c r="N47" s="380"/>
      <c r="O47" s="380"/>
      <c r="P47" s="380"/>
      <c r="Q47" s="380"/>
      <c r="R47" s="380"/>
      <c r="S47" s="380"/>
      <c r="T47" s="380"/>
      <c r="U47" s="380"/>
      <c r="V47" s="380"/>
      <c r="W47" s="380"/>
      <c r="X47" s="380"/>
      <c r="Y47" s="380"/>
      <c r="Z47" s="380"/>
      <c r="AA47" s="380"/>
      <c r="AB47" s="380"/>
      <c r="AC47" s="380"/>
      <c r="AD47" s="380"/>
      <c r="AE47" s="380"/>
      <c r="AF47" s="380"/>
      <c r="AG47" s="380"/>
      <c r="AH47" s="380"/>
      <c r="AI47" s="380"/>
      <c r="AJ47" s="380"/>
      <c r="AK47" s="380"/>
      <c r="AL47" s="380"/>
      <c r="AM47" s="380"/>
      <c r="AN47" s="380"/>
      <c r="AO47" s="380"/>
      <c r="AP47" s="380"/>
      <c r="AQ47" s="380"/>
      <c r="AR47" s="380"/>
      <c r="AS47" s="380"/>
      <c r="AT47" s="380"/>
      <c r="AU47" s="380"/>
      <c r="AV47" s="380"/>
      <c r="AW47" s="380"/>
      <c r="AX47" s="380"/>
      <c r="AY47" s="380"/>
      <c r="AZ47" s="380"/>
      <c r="BA47" s="380"/>
      <c r="BB47" s="380"/>
      <c r="BC47" s="380"/>
      <c r="BD47" s="380"/>
      <c r="BE47" s="380"/>
      <c r="BF47" s="380"/>
      <c r="BG47" s="380"/>
      <c r="BH47" s="380"/>
      <c r="BI47" s="380"/>
      <c r="BJ47" s="380"/>
      <c r="BK47" s="380"/>
      <c r="BL47" s="380"/>
      <c r="BM47" s="380"/>
      <c r="BN47" s="380"/>
      <c r="BO47" s="380"/>
      <c r="BP47" s="380"/>
      <c r="BQ47" s="380"/>
      <c r="BR47" s="380"/>
      <c r="BS47" s="380"/>
      <c r="BT47" s="380"/>
      <c r="BU47" s="380"/>
      <c r="BV47" s="380"/>
      <c r="BW47" s="380"/>
      <c r="BX47" s="380"/>
      <c r="BY47" s="380"/>
      <c r="BZ47" s="380"/>
      <c r="CA47" s="380"/>
      <c r="CB47" s="380"/>
      <c r="CC47" s="380"/>
      <c r="CD47" s="380"/>
      <c r="CE47" s="380"/>
      <c r="CF47" s="380"/>
      <c r="CG47" s="380"/>
      <c r="CH47" s="380"/>
      <c r="CI47" s="380"/>
      <c r="CJ47" s="380"/>
      <c r="CK47" s="380"/>
      <c r="CL47" s="380"/>
      <c r="CM47" s="380"/>
      <c r="CN47" s="380"/>
      <c r="CO47" s="380"/>
      <c r="CP47" s="380"/>
      <c r="CQ47" s="380"/>
      <c r="CR47" s="380"/>
      <c r="CS47" s="380"/>
      <c r="CT47" s="380"/>
      <c r="CU47" s="380"/>
      <c r="CV47" s="380"/>
      <c r="CW47" s="380"/>
      <c r="CX47" s="380"/>
      <c r="CY47" s="380"/>
      <c r="CZ47" s="380"/>
      <c r="DA47" s="380"/>
      <c r="DB47" s="380"/>
      <c r="DC47" s="380"/>
      <c r="DD47" s="380"/>
      <c r="DE47" s="380"/>
      <c r="DF47" s="380"/>
      <c r="DG47" s="380"/>
      <c r="DH47" s="380"/>
      <c r="DI47" s="380"/>
    </row>
    <row r="48" spans="1:113" x14ac:dyDescent="0.2">
      <c r="E48" s="380" t="s">
        <v>196</v>
      </c>
      <c r="F48" s="380"/>
      <c r="G48" s="380"/>
      <c r="H48" s="380"/>
      <c r="I48" s="380"/>
      <c r="J48" s="380"/>
      <c r="K48" s="380"/>
      <c r="L48" s="380"/>
      <c r="M48" s="380"/>
      <c r="N48" s="380"/>
      <c r="O48" s="380"/>
      <c r="P48" s="380"/>
      <c r="Q48" s="380"/>
      <c r="R48" s="380"/>
      <c r="S48" s="380"/>
      <c r="T48" s="380"/>
      <c r="U48" s="380"/>
      <c r="V48" s="380"/>
      <c r="W48" s="380"/>
      <c r="X48" s="380"/>
      <c r="Y48" s="380"/>
      <c r="Z48" s="380"/>
      <c r="AA48" s="380"/>
      <c r="AB48" s="380"/>
      <c r="AC48" s="380"/>
      <c r="AD48" s="380"/>
      <c r="AE48" s="380"/>
      <c r="AF48" s="380"/>
      <c r="AG48" s="380"/>
      <c r="AH48" s="380"/>
      <c r="AI48" s="380"/>
      <c r="AJ48" s="380"/>
      <c r="AK48" s="380"/>
      <c r="AL48" s="380"/>
      <c r="AM48" s="380"/>
      <c r="AN48" s="380"/>
      <c r="AO48" s="380"/>
      <c r="AP48" s="380"/>
      <c r="AQ48" s="380"/>
      <c r="AR48" s="380"/>
      <c r="AS48" s="380"/>
      <c r="AT48" s="380"/>
      <c r="AU48" s="380"/>
      <c r="AV48" s="380"/>
      <c r="AW48" s="380"/>
      <c r="AX48" s="380"/>
      <c r="AY48" s="380"/>
      <c r="AZ48" s="380"/>
      <c r="BA48" s="380"/>
      <c r="BB48" s="380"/>
      <c r="BC48" s="380"/>
      <c r="BD48" s="380"/>
      <c r="BE48" s="380"/>
      <c r="BF48" s="380"/>
      <c r="BG48" s="380"/>
      <c r="BH48" s="380"/>
      <c r="BI48" s="380"/>
      <c r="BJ48" s="380"/>
      <c r="BK48" s="380"/>
      <c r="BL48" s="380"/>
      <c r="BM48" s="380"/>
      <c r="BN48" s="380"/>
      <c r="BO48" s="380"/>
      <c r="BP48" s="380"/>
      <c r="BQ48" s="380"/>
      <c r="BR48" s="380"/>
      <c r="BS48" s="380"/>
      <c r="BT48" s="380"/>
      <c r="BU48" s="380"/>
      <c r="BV48" s="380"/>
      <c r="BW48" s="380"/>
      <c r="BX48" s="380"/>
      <c r="BY48" s="380"/>
      <c r="BZ48" s="380"/>
      <c r="CA48" s="380"/>
      <c r="CB48" s="380"/>
      <c r="CC48" s="380"/>
      <c r="CD48" s="380"/>
      <c r="CE48" s="380"/>
      <c r="CF48" s="380"/>
      <c r="CG48" s="380"/>
      <c r="CH48" s="380"/>
      <c r="CI48" s="380"/>
      <c r="CJ48" s="380"/>
      <c r="CK48" s="380"/>
      <c r="CL48" s="380"/>
      <c r="CM48" s="380"/>
      <c r="CN48" s="380"/>
      <c r="CO48" s="380"/>
      <c r="CP48" s="380"/>
      <c r="CQ48" s="380"/>
      <c r="CR48" s="380"/>
      <c r="CS48" s="380"/>
      <c r="CT48" s="380"/>
      <c r="CU48" s="380"/>
      <c r="CV48" s="380"/>
      <c r="CW48" s="380"/>
      <c r="CX48" s="380"/>
      <c r="CY48" s="380"/>
      <c r="CZ48" s="380"/>
      <c r="DA48" s="380"/>
      <c r="DB48" s="380"/>
      <c r="DC48" s="380"/>
      <c r="DD48" s="380"/>
      <c r="DE48" s="380"/>
      <c r="DF48" s="380"/>
      <c r="DG48" s="380"/>
      <c r="DH48" s="380"/>
      <c r="DI48" s="380"/>
    </row>
    <row r="49" spans="5:113" x14ac:dyDescent="0.2">
      <c r="E49" s="382" t="s">
        <v>197</v>
      </c>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row>
    <row r="50" spans="5:113" x14ac:dyDescent="0.2">
      <c r="E50" s="380" t="s">
        <v>198</v>
      </c>
      <c r="F50" s="380"/>
      <c r="G50" s="380"/>
      <c r="H50" s="380"/>
      <c r="I50" s="380"/>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380"/>
      <c r="AM50" s="380"/>
      <c r="AN50" s="380"/>
      <c r="AO50" s="380"/>
      <c r="AP50" s="380"/>
      <c r="AQ50" s="380"/>
      <c r="AR50" s="380"/>
      <c r="AS50" s="380"/>
      <c r="AT50" s="380"/>
      <c r="AU50" s="380"/>
      <c r="AV50" s="380"/>
      <c r="AW50" s="380"/>
      <c r="AX50" s="380"/>
      <c r="AY50" s="380"/>
      <c r="AZ50" s="380"/>
      <c r="BA50" s="380"/>
      <c r="BB50" s="380"/>
      <c r="BC50" s="380"/>
      <c r="BD50" s="380"/>
      <c r="BE50" s="380"/>
      <c r="BF50" s="380"/>
      <c r="BG50" s="380"/>
      <c r="BH50" s="380"/>
      <c r="BI50" s="380"/>
      <c r="BJ50" s="380"/>
      <c r="BK50" s="380"/>
      <c r="BL50" s="380"/>
      <c r="BM50" s="380"/>
      <c r="BN50" s="380"/>
      <c r="BO50" s="380"/>
      <c r="BP50" s="380"/>
      <c r="BQ50" s="380"/>
      <c r="BR50" s="380"/>
      <c r="BS50" s="380"/>
      <c r="BT50" s="380"/>
      <c r="BU50" s="380"/>
      <c r="BV50" s="380"/>
      <c r="BW50" s="380"/>
      <c r="BX50" s="380"/>
      <c r="BY50" s="380"/>
      <c r="BZ50" s="380"/>
      <c r="CA50" s="380"/>
      <c r="CB50" s="380"/>
      <c r="CC50" s="380"/>
      <c r="CD50" s="380"/>
      <c r="CE50" s="380"/>
      <c r="CF50" s="380"/>
      <c r="CG50" s="380"/>
      <c r="CH50" s="380"/>
      <c r="CI50" s="380"/>
      <c r="CJ50" s="380"/>
      <c r="CK50" s="380"/>
      <c r="CL50" s="380"/>
      <c r="CM50" s="380"/>
      <c r="CN50" s="380"/>
      <c r="CO50" s="380"/>
      <c r="CP50" s="380"/>
      <c r="CQ50" s="380"/>
      <c r="CR50" s="380"/>
      <c r="CS50" s="380"/>
      <c r="CT50" s="380"/>
      <c r="CU50" s="380"/>
      <c r="CV50" s="380"/>
      <c r="CW50" s="380"/>
      <c r="CX50" s="380"/>
      <c r="CY50" s="380"/>
      <c r="CZ50" s="380"/>
      <c r="DA50" s="380"/>
      <c r="DB50" s="380"/>
      <c r="DC50" s="380"/>
      <c r="DD50" s="380"/>
      <c r="DE50" s="380"/>
      <c r="DF50" s="380"/>
      <c r="DG50" s="380"/>
      <c r="DH50" s="380"/>
      <c r="DI50" s="380"/>
    </row>
    <row r="51" spans="5:113" x14ac:dyDescent="0.2">
      <c r="E51" s="380" t="s">
        <v>199</v>
      </c>
      <c r="F51" s="380"/>
      <c r="G51" s="380"/>
      <c r="H51" s="380"/>
      <c r="I51" s="380"/>
      <c r="J51" s="380"/>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0"/>
      <c r="AH51" s="380"/>
      <c r="AI51" s="380"/>
      <c r="AJ51" s="380"/>
      <c r="AK51" s="380"/>
      <c r="AL51" s="380"/>
      <c r="AM51" s="380"/>
      <c r="AN51" s="380"/>
      <c r="AO51" s="380"/>
      <c r="AP51" s="380"/>
      <c r="AQ51" s="380"/>
      <c r="AR51" s="380"/>
      <c r="AS51" s="380"/>
      <c r="AT51" s="380"/>
      <c r="AU51" s="380"/>
      <c r="AV51" s="380"/>
      <c r="AW51" s="380"/>
      <c r="AX51" s="380"/>
      <c r="AY51" s="380"/>
      <c r="AZ51" s="380"/>
      <c r="BA51" s="380"/>
      <c r="BB51" s="380"/>
      <c r="BC51" s="380"/>
      <c r="BD51" s="380"/>
      <c r="BE51" s="380"/>
      <c r="BF51" s="380"/>
      <c r="BG51" s="380"/>
      <c r="BH51" s="380"/>
      <c r="BI51" s="380"/>
      <c r="BJ51" s="380"/>
      <c r="BK51" s="380"/>
      <c r="BL51" s="380"/>
      <c r="BM51" s="380"/>
      <c r="BN51" s="380"/>
      <c r="BO51" s="380"/>
      <c r="BP51" s="380"/>
      <c r="BQ51" s="380"/>
      <c r="BR51" s="380"/>
      <c r="BS51" s="380"/>
      <c r="BT51" s="380"/>
      <c r="BU51" s="380"/>
      <c r="BV51" s="380"/>
      <c r="BW51" s="380"/>
      <c r="BX51" s="380"/>
      <c r="BY51" s="380"/>
      <c r="BZ51" s="380"/>
      <c r="CA51" s="380"/>
      <c r="CB51" s="380"/>
      <c r="CC51" s="380"/>
      <c r="CD51" s="380"/>
      <c r="CE51" s="380"/>
      <c r="CF51" s="380"/>
      <c r="CG51" s="380"/>
      <c r="CH51" s="380"/>
      <c r="CI51" s="380"/>
      <c r="CJ51" s="380"/>
      <c r="CK51" s="380"/>
      <c r="CL51" s="380"/>
      <c r="CM51" s="380"/>
      <c r="CN51" s="380"/>
      <c r="CO51" s="380"/>
      <c r="CP51" s="380"/>
      <c r="CQ51" s="380"/>
      <c r="CR51" s="380"/>
      <c r="CS51" s="380"/>
      <c r="CT51" s="380"/>
      <c r="CU51" s="380"/>
      <c r="CV51" s="380"/>
      <c r="CW51" s="380"/>
      <c r="CX51" s="380"/>
      <c r="CY51" s="380"/>
      <c r="CZ51" s="380"/>
      <c r="DA51" s="380"/>
      <c r="DB51" s="380"/>
      <c r="DC51" s="380"/>
      <c r="DD51" s="380"/>
      <c r="DE51" s="380"/>
      <c r="DF51" s="380"/>
      <c r="DG51" s="380"/>
      <c r="DH51" s="380"/>
      <c r="DI51" s="380"/>
    </row>
    <row r="52" spans="5:113" x14ac:dyDescent="0.2">
      <c r="E52" s="380" t="s">
        <v>200</v>
      </c>
      <c r="F52" s="380"/>
      <c r="G52" s="380"/>
      <c r="H52" s="380"/>
      <c r="I52" s="380"/>
      <c r="J52" s="380"/>
      <c r="K52" s="380"/>
      <c r="L52" s="380"/>
      <c r="M52" s="380"/>
      <c r="N52" s="380"/>
      <c r="O52" s="380"/>
      <c r="P52" s="380"/>
      <c r="Q52" s="380"/>
      <c r="R52" s="380"/>
      <c r="S52" s="380"/>
      <c r="T52" s="380"/>
      <c r="U52" s="380"/>
      <c r="V52" s="380"/>
      <c r="W52" s="380"/>
      <c r="X52" s="380"/>
      <c r="Y52" s="380"/>
      <c r="Z52" s="380"/>
      <c r="AA52" s="380"/>
      <c r="AB52" s="380"/>
      <c r="AC52" s="380"/>
      <c r="AD52" s="380"/>
      <c r="AE52" s="380"/>
      <c r="AF52" s="380"/>
      <c r="AG52" s="380"/>
      <c r="AH52" s="380"/>
      <c r="AI52" s="380"/>
      <c r="AJ52" s="380"/>
      <c r="AK52" s="380"/>
      <c r="AL52" s="380"/>
      <c r="AM52" s="380"/>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80"/>
      <c r="BQ52" s="380"/>
      <c r="BR52" s="380"/>
      <c r="BS52" s="380"/>
      <c r="BT52" s="380"/>
      <c r="BU52" s="380"/>
      <c r="BV52" s="380"/>
      <c r="BW52" s="380"/>
      <c r="BX52" s="380"/>
      <c r="BY52" s="380"/>
      <c r="BZ52" s="380"/>
      <c r="CA52" s="380"/>
      <c r="CB52" s="380"/>
      <c r="CC52" s="380"/>
      <c r="CD52" s="380"/>
      <c r="CE52" s="380"/>
      <c r="CF52" s="380"/>
      <c r="CG52" s="380"/>
      <c r="CH52" s="380"/>
      <c r="CI52" s="380"/>
      <c r="CJ52" s="380"/>
      <c r="CK52" s="380"/>
      <c r="CL52" s="380"/>
      <c r="CM52" s="380"/>
      <c r="CN52" s="380"/>
      <c r="CO52" s="380"/>
      <c r="CP52" s="380"/>
      <c r="CQ52" s="380"/>
      <c r="CR52" s="380"/>
      <c r="CS52" s="380"/>
      <c r="CT52" s="380"/>
      <c r="CU52" s="380"/>
      <c r="CV52" s="380"/>
      <c r="CW52" s="380"/>
      <c r="CX52" s="380"/>
      <c r="CY52" s="380"/>
      <c r="CZ52" s="380"/>
      <c r="DA52" s="380"/>
      <c r="DB52" s="380"/>
      <c r="DC52" s="380"/>
      <c r="DD52" s="380"/>
      <c r="DE52" s="380"/>
      <c r="DF52" s="380"/>
      <c r="DG52" s="380"/>
      <c r="DH52" s="380"/>
      <c r="DI52" s="380"/>
    </row>
    <row r="53" spans="5:113" x14ac:dyDescent="0.2">
      <c r="E53" s="380" t="s">
        <v>201</v>
      </c>
      <c r="F53" s="380"/>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380"/>
      <c r="AR53" s="380"/>
      <c r="AS53" s="380"/>
      <c r="AT53" s="380"/>
      <c r="AU53" s="380"/>
      <c r="AV53" s="380"/>
      <c r="AW53" s="380"/>
      <c r="AX53" s="380"/>
      <c r="AY53" s="380"/>
      <c r="AZ53" s="380"/>
      <c r="BA53" s="380"/>
      <c r="BB53" s="380"/>
      <c r="BC53" s="380"/>
      <c r="BD53" s="380"/>
      <c r="BE53" s="380"/>
      <c r="BF53" s="380"/>
      <c r="BG53" s="380"/>
      <c r="BH53" s="380"/>
      <c r="BI53" s="380"/>
      <c r="BJ53" s="380"/>
      <c r="BK53" s="380"/>
      <c r="BL53" s="380"/>
      <c r="BM53" s="380"/>
      <c r="BN53" s="380"/>
      <c r="BO53" s="380"/>
      <c r="BP53" s="380"/>
      <c r="BQ53" s="380"/>
      <c r="BR53" s="380"/>
      <c r="BS53" s="380"/>
      <c r="BT53" s="380"/>
      <c r="BU53" s="380"/>
      <c r="BV53" s="380"/>
      <c r="BW53" s="380"/>
      <c r="BX53" s="380"/>
      <c r="BY53" s="380"/>
      <c r="BZ53" s="380"/>
      <c r="CA53" s="380"/>
      <c r="CB53" s="380"/>
      <c r="CC53" s="380"/>
      <c r="CD53" s="380"/>
      <c r="CE53" s="380"/>
      <c r="CF53" s="380"/>
      <c r="CG53" s="380"/>
      <c r="CH53" s="380"/>
      <c r="CI53" s="380"/>
      <c r="CJ53" s="380"/>
      <c r="CK53" s="380"/>
      <c r="CL53" s="380"/>
      <c r="CM53" s="380"/>
      <c r="CN53" s="380"/>
      <c r="CO53" s="380"/>
      <c r="CP53" s="380"/>
      <c r="CQ53" s="380"/>
      <c r="CR53" s="380"/>
      <c r="CS53" s="380"/>
      <c r="CT53" s="380"/>
      <c r="CU53" s="380"/>
      <c r="CV53" s="380"/>
      <c r="CW53" s="380"/>
      <c r="CX53" s="380"/>
      <c r="CY53" s="380"/>
      <c r="CZ53" s="380"/>
      <c r="DA53" s="380"/>
      <c r="DB53" s="380"/>
      <c r="DC53" s="380"/>
      <c r="DD53" s="380"/>
      <c r="DE53" s="380"/>
      <c r="DF53" s="380"/>
      <c r="DG53" s="380"/>
      <c r="DH53" s="380"/>
      <c r="DI53" s="380"/>
    </row>
    <row r="54" spans="5:113" x14ac:dyDescent="0.2"/>
    <row r="55" spans="5:113" x14ac:dyDescent="0.2"/>
    <row r="56" spans="5:113" x14ac:dyDescent="0.2"/>
  </sheetData>
  <sheetProtection algorithmName="SHA-512" hashValue="EX1pasv05KJlgK9ROlKfF7lvGJZna5Kl7p1z31Z5S1QZ90qfa2XYoLBZOACR/zEAGowfNNRngr9ZGZfZ9zCnHA==" saltValue="VZl3LLZK8UM9I2uMjrIrp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3" t="s">
        <v>202</v>
      </c>
      <c r="DI1" s="734"/>
      <c r="DJ1" s="734"/>
      <c r="DK1" s="734"/>
      <c r="DL1" s="734"/>
      <c r="DM1" s="734"/>
      <c r="DN1" s="735"/>
      <c r="DO1" s="196"/>
      <c r="DP1" s="733" t="s">
        <v>203</v>
      </c>
      <c r="DQ1" s="734"/>
      <c r="DR1" s="734"/>
      <c r="DS1" s="734"/>
      <c r="DT1" s="734"/>
      <c r="DU1" s="734"/>
      <c r="DV1" s="734"/>
      <c r="DW1" s="734"/>
      <c r="DX1" s="734"/>
      <c r="DY1" s="734"/>
      <c r="DZ1" s="734"/>
      <c r="EA1" s="734"/>
      <c r="EB1" s="734"/>
      <c r="EC1" s="735"/>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9" t="s">
        <v>205</v>
      </c>
      <c r="C3" s="690"/>
      <c r="D3" s="690"/>
      <c r="E3" s="690"/>
      <c r="F3" s="690"/>
      <c r="G3" s="690"/>
      <c r="H3" s="690"/>
      <c r="I3" s="690"/>
      <c r="J3" s="690"/>
      <c r="K3" s="690"/>
      <c r="L3" s="690"/>
      <c r="M3" s="690"/>
      <c r="N3" s="690"/>
      <c r="O3" s="690"/>
      <c r="P3" s="690"/>
      <c r="Q3" s="690"/>
      <c r="R3" s="690"/>
      <c r="S3" s="690"/>
      <c r="T3" s="690"/>
      <c r="U3" s="690"/>
      <c r="V3" s="690"/>
      <c r="W3" s="690"/>
      <c r="X3" s="690"/>
      <c r="Y3" s="690"/>
      <c r="Z3" s="690"/>
      <c r="AA3" s="690"/>
      <c r="AB3" s="690"/>
      <c r="AC3" s="690"/>
      <c r="AD3" s="690"/>
      <c r="AE3" s="690"/>
      <c r="AF3" s="690"/>
      <c r="AG3" s="690"/>
      <c r="AH3" s="690"/>
      <c r="AI3" s="690"/>
      <c r="AJ3" s="690"/>
      <c r="AK3" s="690"/>
      <c r="AL3" s="690"/>
      <c r="AM3" s="690"/>
      <c r="AN3" s="690"/>
      <c r="AO3" s="690"/>
      <c r="AP3" s="689" t="s">
        <v>206</v>
      </c>
      <c r="AQ3" s="690"/>
      <c r="AR3" s="690"/>
      <c r="AS3" s="690"/>
      <c r="AT3" s="690"/>
      <c r="AU3" s="690"/>
      <c r="AV3" s="690"/>
      <c r="AW3" s="690"/>
      <c r="AX3" s="690"/>
      <c r="AY3" s="690"/>
      <c r="AZ3" s="690"/>
      <c r="BA3" s="690"/>
      <c r="BB3" s="690"/>
      <c r="BC3" s="690"/>
      <c r="BD3" s="690"/>
      <c r="BE3" s="690"/>
      <c r="BF3" s="690"/>
      <c r="BG3" s="690"/>
      <c r="BH3" s="690"/>
      <c r="BI3" s="690"/>
      <c r="BJ3" s="690"/>
      <c r="BK3" s="690"/>
      <c r="BL3" s="690"/>
      <c r="BM3" s="690"/>
      <c r="BN3" s="690"/>
      <c r="BO3" s="690"/>
      <c r="BP3" s="690"/>
      <c r="BQ3" s="690"/>
      <c r="BR3" s="690"/>
      <c r="BS3" s="690"/>
      <c r="BT3" s="690"/>
      <c r="BU3" s="690"/>
      <c r="BV3" s="690"/>
      <c r="BW3" s="690"/>
      <c r="BX3" s="690"/>
      <c r="BY3" s="690"/>
      <c r="BZ3" s="690"/>
      <c r="CA3" s="690"/>
      <c r="CB3" s="691"/>
      <c r="CD3" s="689" t="s">
        <v>207</v>
      </c>
      <c r="CE3" s="690"/>
      <c r="CF3" s="690"/>
      <c r="CG3" s="690"/>
      <c r="CH3" s="690"/>
      <c r="CI3" s="690"/>
      <c r="CJ3" s="690"/>
      <c r="CK3" s="690"/>
      <c r="CL3" s="690"/>
      <c r="CM3" s="690"/>
      <c r="CN3" s="690"/>
      <c r="CO3" s="690"/>
      <c r="CP3" s="690"/>
      <c r="CQ3" s="690"/>
      <c r="CR3" s="690"/>
      <c r="CS3" s="690"/>
      <c r="CT3" s="690"/>
      <c r="CU3" s="690"/>
      <c r="CV3" s="690"/>
      <c r="CW3" s="690"/>
      <c r="CX3" s="690"/>
      <c r="CY3" s="690"/>
      <c r="CZ3" s="690"/>
      <c r="DA3" s="690"/>
      <c r="DB3" s="690"/>
      <c r="DC3" s="690"/>
      <c r="DD3" s="690"/>
      <c r="DE3" s="690"/>
      <c r="DF3" s="690"/>
      <c r="DG3" s="690"/>
      <c r="DH3" s="690"/>
      <c r="DI3" s="690"/>
      <c r="DJ3" s="690"/>
      <c r="DK3" s="690"/>
      <c r="DL3" s="690"/>
      <c r="DM3" s="690"/>
      <c r="DN3" s="690"/>
      <c r="DO3" s="690"/>
      <c r="DP3" s="690"/>
      <c r="DQ3" s="690"/>
      <c r="DR3" s="690"/>
      <c r="DS3" s="690"/>
      <c r="DT3" s="690"/>
      <c r="DU3" s="690"/>
      <c r="DV3" s="690"/>
      <c r="DW3" s="690"/>
      <c r="DX3" s="690"/>
      <c r="DY3" s="690"/>
      <c r="DZ3" s="690"/>
      <c r="EA3" s="690"/>
      <c r="EB3" s="690"/>
      <c r="EC3" s="691"/>
    </row>
    <row r="4" spans="2:143" ht="11.25" customHeight="1" x14ac:dyDescent="0.2">
      <c r="B4" s="689" t="s">
        <v>1</v>
      </c>
      <c r="C4" s="690"/>
      <c r="D4" s="690"/>
      <c r="E4" s="690"/>
      <c r="F4" s="690"/>
      <c r="G4" s="690"/>
      <c r="H4" s="690"/>
      <c r="I4" s="690"/>
      <c r="J4" s="690"/>
      <c r="K4" s="690"/>
      <c r="L4" s="690"/>
      <c r="M4" s="690"/>
      <c r="N4" s="690"/>
      <c r="O4" s="690"/>
      <c r="P4" s="690"/>
      <c r="Q4" s="691"/>
      <c r="R4" s="689" t="s">
        <v>208</v>
      </c>
      <c r="S4" s="690"/>
      <c r="T4" s="690"/>
      <c r="U4" s="690"/>
      <c r="V4" s="690"/>
      <c r="W4" s="690"/>
      <c r="X4" s="690"/>
      <c r="Y4" s="691"/>
      <c r="Z4" s="689" t="s">
        <v>209</v>
      </c>
      <c r="AA4" s="690"/>
      <c r="AB4" s="690"/>
      <c r="AC4" s="691"/>
      <c r="AD4" s="689" t="s">
        <v>210</v>
      </c>
      <c r="AE4" s="690"/>
      <c r="AF4" s="690"/>
      <c r="AG4" s="690"/>
      <c r="AH4" s="690"/>
      <c r="AI4" s="690"/>
      <c r="AJ4" s="690"/>
      <c r="AK4" s="691"/>
      <c r="AL4" s="689" t="s">
        <v>209</v>
      </c>
      <c r="AM4" s="690"/>
      <c r="AN4" s="690"/>
      <c r="AO4" s="691"/>
      <c r="AP4" s="736" t="s">
        <v>211</v>
      </c>
      <c r="AQ4" s="736"/>
      <c r="AR4" s="736"/>
      <c r="AS4" s="736"/>
      <c r="AT4" s="736"/>
      <c r="AU4" s="736"/>
      <c r="AV4" s="736"/>
      <c r="AW4" s="736"/>
      <c r="AX4" s="736"/>
      <c r="AY4" s="736"/>
      <c r="AZ4" s="736"/>
      <c r="BA4" s="736"/>
      <c r="BB4" s="736"/>
      <c r="BC4" s="736"/>
      <c r="BD4" s="736"/>
      <c r="BE4" s="736"/>
      <c r="BF4" s="736"/>
      <c r="BG4" s="736" t="s">
        <v>212</v>
      </c>
      <c r="BH4" s="736"/>
      <c r="BI4" s="736"/>
      <c r="BJ4" s="736"/>
      <c r="BK4" s="736"/>
      <c r="BL4" s="736"/>
      <c r="BM4" s="736"/>
      <c r="BN4" s="736"/>
      <c r="BO4" s="736" t="s">
        <v>209</v>
      </c>
      <c r="BP4" s="736"/>
      <c r="BQ4" s="736"/>
      <c r="BR4" s="736"/>
      <c r="BS4" s="736" t="s">
        <v>213</v>
      </c>
      <c r="BT4" s="736"/>
      <c r="BU4" s="736"/>
      <c r="BV4" s="736"/>
      <c r="BW4" s="736"/>
      <c r="BX4" s="736"/>
      <c r="BY4" s="736"/>
      <c r="BZ4" s="736"/>
      <c r="CA4" s="736"/>
      <c r="CB4" s="736"/>
      <c r="CD4" s="689" t="s">
        <v>214</v>
      </c>
      <c r="CE4" s="690"/>
      <c r="CF4" s="690"/>
      <c r="CG4" s="690"/>
      <c r="CH4" s="690"/>
      <c r="CI4" s="690"/>
      <c r="CJ4" s="690"/>
      <c r="CK4" s="690"/>
      <c r="CL4" s="690"/>
      <c r="CM4" s="690"/>
      <c r="CN4" s="690"/>
      <c r="CO4" s="690"/>
      <c r="CP4" s="690"/>
      <c r="CQ4" s="690"/>
      <c r="CR4" s="690"/>
      <c r="CS4" s="690"/>
      <c r="CT4" s="690"/>
      <c r="CU4" s="690"/>
      <c r="CV4" s="690"/>
      <c r="CW4" s="690"/>
      <c r="CX4" s="690"/>
      <c r="CY4" s="690"/>
      <c r="CZ4" s="690"/>
      <c r="DA4" s="690"/>
      <c r="DB4" s="690"/>
      <c r="DC4" s="690"/>
      <c r="DD4" s="690"/>
      <c r="DE4" s="690"/>
      <c r="DF4" s="690"/>
      <c r="DG4" s="690"/>
      <c r="DH4" s="690"/>
      <c r="DI4" s="690"/>
      <c r="DJ4" s="690"/>
      <c r="DK4" s="690"/>
      <c r="DL4" s="690"/>
      <c r="DM4" s="690"/>
      <c r="DN4" s="690"/>
      <c r="DO4" s="690"/>
      <c r="DP4" s="690"/>
      <c r="DQ4" s="690"/>
      <c r="DR4" s="690"/>
      <c r="DS4" s="690"/>
      <c r="DT4" s="690"/>
      <c r="DU4" s="690"/>
      <c r="DV4" s="690"/>
      <c r="DW4" s="690"/>
      <c r="DX4" s="690"/>
      <c r="DY4" s="690"/>
      <c r="DZ4" s="690"/>
      <c r="EA4" s="690"/>
      <c r="EB4" s="690"/>
      <c r="EC4" s="691"/>
    </row>
    <row r="5" spans="2:143" ht="11.25" customHeight="1" x14ac:dyDescent="0.2">
      <c r="B5" s="695" t="s">
        <v>215</v>
      </c>
      <c r="C5" s="696"/>
      <c r="D5" s="696"/>
      <c r="E5" s="696"/>
      <c r="F5" s="696"/>
      <c r="G5" s="696"/>
      <c r="H5" s="696"/>
      <c r="I5" s="696"/>
      <c r="J5" s="696"/>
      <c r="K5" s="696"/>
      <c r="L5" s="696"/>
      <c r="M5" s="696"/>
      <c r="N5" s="696"/>
      <c r="O5" s="696"/>
      <c r="P5" s="696"/>
      <c r="Q5" s="697"/>
      <c r="R5" s="692">
        <v>32471850</v>
      </c>
      <c r="S5" s="693"/>
      <c r="T5" s="693"/>
      <c r="U5" s="693"/>
      <c r="V5" s="693"/>
      <c r="W5" s="693"/>
      <c r="X5" s="693"/>
      <c r="Y5" s="718"/>
      <c r="Z5" s="731">
        <v>36.200000000000003</v>
      </c>
      <c r="AA5" s="731"/>
      <c r="AB5" s="731"/>
      <c r="AC5" s="731"/>
      <c r="AD5" s="732">
        <v>30594890</v>
      </c>
      <c r="AE5" s="732"/>
      <c r="AF5" s="732"/>
      <c r="AG5" s="732"/>
      <c r="AH5" s="732"/>
      <c r="AI5" s="732"/>
      <c r="AJ5" s="732"/>
      <c r="AK5" s="732"/>
      <c r="AL5" s="719">
        <v>71.7</v>
      </c>
      <c r="AM5" s="701"/>
      <c r="AN5" s="701"/>
      <c r="AO5" s="720"/>
      <c r="AP5" s="695" t="s">
        <v>216</v>
      </c>
      <c r="AQ5" s="696"/>
      <c r="AR5" s="696"/>
      <c r="AS5" s="696"/>
      <c r="AT5" s="696"/>
      <c r="AU5" s="696"/>
      <c r="AV5" s="696"/>
      <c r="AW5" s="696"/>
      <c r="AX5" s="696"/>
      <c r="AY5" s="696"/>
      <c r="AZ5" s="696"/>
      <c r="BA5" s="696"/>
      <c r="BB5" s="696"/>
      <c r="BC5" s="696"/>
      <c r="BD5" s="696"/>
      <c r="BE5" s="696"/>
      <c r="BF5" s="697"/>
      <c r="BG5" s="637">
        <v>30562611</v>
      </c>
      <c r="BH5" s="638"/>
      <c r="BI5" s="638"/>
      <c r="BJ5" s="638"/>
      <c r="BK5" s="638"/>
      <c r="BL5" s="638"/>
      <c r="BM5" s="638"/>
      <c r="BN5" s="639"/>
      <c r="BO5" s="675">
        <v>94.1</v>
      </c>
      <c r="BP5" s="675"/>
      <c r="BQ5" s="675"/>
      <c r="BR5" s="675"/>
      <c r="BS5" s="676">
        <v>262170</v>
      </c>
      <c r="BT5" s="676"/>
      <c r="BU5" s="676"/>
      <c r="BV5" s="676"/>
      <c r="BW5" s="676"/>
      <c r="BX5" s="676"/>
      <c r="BY5" s="676"/>
      <c r="BZ5" s="676"/>
      <c r="CA5" s="676"/>
      <c r="CB5" s="716"/>
      <c r="CD5" s="689" t="s">
        <v>211</v>
      </c>
      <c r="CE5" s="690"/>
      <c r="CF5" s="690"/>
      <c r="CG5" s="690"/>
      <c r="CH5" s="690"/>
      <c r="CI5" s="690"/>
      <c r="CJ5" s="690"/>
      <c r="CK5" s="690"/>
      <c r="CL5" s="690"/>
      <c r="CM5" s="690"/>
      <c r="CN5" s="690"/>
      <c r="CO5" s="690"/>
      <c r="CP5" s="690"/>
      <c r="CQ5" s="691"/>
      <c r="CR5" s="689" t="s">
        <v>217</v>
      </c>
      <c r="CS5" s="690"/>
      <c r="CT5" s="690"/>
      <c r="CU5" s="690"/>
      <c r="CV5" s="690"/>
      <c r="CW5" s="690"/>
      <c r="CX5" s="690"/>
      <c r="CY5" s="691"/>
      <c r="CZ5" s="689" t="s">
        <v>209</v>
      </c>
      <c r="DA5" s="690"/>
      <c r="DB5" s="690"/>
      <c r="DC5" s="691"/>
      <c r="DD5" s="689" t="s">
        <v>218</v>
      </c>
      <c r="DE5" s="690"/>
      <c r="DF5" s="690"/>
      <c r="DG5" s="690"/>
      <c r="DH5" s="690"/>
      <c r="DI5" s="690"/>
      <c r="DJ5" s="690"/>
      <c r="DK5" s="690"/>
      <c r="DL5" s="690"/>
      <c r="DM5" s="690"/>
      <c r="DN5" s="690"/>
      <c r="DO5" s="690"/>
      <c r="DP5" s="691"/>
      <c r="DQ5" s="689" t="s">
        <v>219</v>
      </c>
      <c r="DR5" s="690"/>
      <c r="DS5" s="690"/>
      <c r="DT5" s="690"/>
      <c r="DU5" s="690"/>
      <c r="DV5" s="690"/>
      <c r="DW5" s="690"/>
      <c r="DX5" s="690"/>
      <c r="DY5" s="690"/>
      <c r="DZ5" s="690"/>
      <c r="EA5" s="690"/>
      <c r="EB5" s="690"/>
      <c r="EC5" s="691"/>
    </row>
    <row r="6" spans="2:143" ht="11.25" customHeight="1" x14ac:dyDescent="0.2">
      <c r="B6" s="634" t="s">
        <v>220</v>
      </c>
      <c r="C6" s="635"/>
      <c r="D6" s="635"/>
      <c r="E6" s="635"/>
      <c r="F6" s="635"/>
      <c r="G6" s="635"/>
      <c r="H6" s="635"/>
      <c r="I6" s="635"/>
      <c r="J6" s="635"/>
      <c r="K6" s="635"/>
      <c r="L6" s="635"/>
      <c r="M6" s="635"/>
      <c r="N6" s="635"/>
      <c r="O6" s="635"/>
      <c r="P6" s="635"/>
      <c r="Q6" s="636"/>
      <c r="R6" s="637">
        <v>375195</v>
      </c>
      <c r="S6" s="638"/>
      <c r="T6" s="638"/>
      <c r="U6" s="638"/>
      <c r="V6" s="638"/>
      <c r="W6" s="638"/>
      <c r="X6" s="638"/>
      <c r="Y6" s="639"/>
      <c r="Z6" s="675">
        <v>0.4</v>
      </c>
      <c r="AA6" s="675"/>
      <c r="AB6" s="675"/>
      <c r="AC6" s="675"/>
      <c r="AD6" s="676">
        <v>375195</v>
      </c>
      <c r="AE6" s="676"/>
      <c r="AF6" s="676"/>
      <c r="AG6" s="676"/>
      <c r="AH6" s="676"/>
      <c r="AI6" s="676"/>
      <c r="AJ6" s="676"/>
      <c r="AK6" s="676"/>
      <c r="AL6" s="640">
        <v>0.9</v>
      </c>
      <c r="AM6" s="641"/>
      <c r="AN6" s="641"/>
      <c r="AO6" s="677"/>
      <c r="AP6" s="634" t="s">
        <v>221</v>
      </c>
      <c r="AQ6" s="635"/>
      <c r="AR6" s="635"/>
      <c r="AS6" s="635"/>
      <c r="AT6" s="635"/>
      <c r="AU6" s="635"/>
      <c r="AV6" s="635"/>
      <c r="AW6" s="635"/>
      <c r="AX6" s="635"/>
      <c r="AY6" s="635"/>
      <c r="AZ6" s="635"/>
      <c r="BA6" s="635"/>
      <c r="BB6" s="635"/>
      <c r="BC6" s="635"/>
      <c r="BD6" s="635"/>
      <c r="BE6" s="635"/>
      <c r="BF6" s="636"/>
      <c r="BG6" s="637">
        <v>30562611</v>
      </c>
      <c r="BH6" s="638"/>
      <c r="BI6" s="638"/>
      <c r="BJ6" s="638"/>
      <c r="BK6" s="638"/>
      <c r="BL6" s="638"/>
      <c r="BM6" s="638"/>
      <c r="BN6" s="639"/>
      <c r="BO6" s="675">
        <v>94.1</v>
      </c>
      <c r="BP6" s="675"/>
      <c r="BQ6" s="675"/>
      <c r="BR6" s="675"/>
      <c r="BS6" s="676">
        <v>262170</v>
      </c>
      <c r="BT6" s="676"/>
      <c r="BU6" s="676"/>
      <c r="BV6" s="676"/>
      <c r="BW6" s="676"/>
      <c r="BX6" s="676"/>
      <c r="BY6" s="676"/>
      <c r="BZ6" s="676"/>
      <c r="CA6" s="676"/>
      <c r="CB6" s="716"/>
      <c r="CD6" s="695" t="s">
        <v>222</v>
      </c>
      <c r="CE6" s="696"/>
      <c r="CF6" s="696"/>
      <c r="CG6" s="696"/>
      <c r="CH6" s="696"/>
      <c r="CI6" s="696"/>
      <c r="CJ6" s="696"/>
      <c r="CK6" s="696"/>
      <c r="CL6" s="696"/>
      <c r="CM6" s="696"/>
      <c r="CN6" s="696"/>
      <c r="CO6" s="696"/>
      <c r="CP6" s="696"/>
      <c r="CQ6" s="697"/>
      <c r="CR6" s="637">
        <v>428796</v>
      </c>
      <c r="CS6" s="638"/>
      <c r="CT6" s="638"/>
      <c r="CU6" s="638"/>
      <c r="CV6" s="638"/>
      <c r="CW6" s="638"/>
      <c r="CX6" s="638"/>
      <c r="CY6" s="639"/>
      <c r="CZ6" s="719">
        <v>0.5</v>
      </c>
      <c r="DA6" s="701"/>
      <c r="DB6" s="701"/>
      <c r="DC6" s="721"/>
      <c r="DD6" s="643" t="s">
        <v>122</v>
      </c>
      <c r="DE6" s="638"/>
      <c r="DF6" s="638"/>
      <c r="DG6" s="638"/>
      <c r="DH6" s="638"/>
      <c r="DI6" s="638"/>
      <c r="DJ6" s="638"/>
      <c r="DK6" s="638"/>
      <c r="DL6" s="638"/>
      <c r="DM6" s="638"/>
      <c r="DN6" s="638"/>
      <c r="DO6" s="638"/>
      <c r="DP6" s="639"/>
      <c r="DQ6" s="643">
        <v>428796</v>
      </c>
      <c r="DR6" s="638"/>
      <c r="DS6" s="638"/>
      <c r="DT6" s="638"/>
      <c r="DU6" s="638"/>
      <c r="DV6" s="638"/>
      <c r="DW6" s="638"/>
      <c r="DX6" s="638"/>
      <c r="DY6" s="638"/>
      <c r="DZ6" s="638"/>
      <c r="EA6" s="638"/>
      <c r="EB6" s="638"/>
      <c r="EC6" s="674"/>
    </row>
    <row r="7" spans="2:143" ht="11.25" customHeight="1" x14ac:dyDescent="0.2">
      <c r="B7" s="634" t="s">
        <v>223</v>
      </c>
      <c r="C7" s="635"/>
      <c r="D7" s="635"/>
      <c r="E7" s="635"/>
      <c r="F7" s="635"/>
      <c r="G7" s="635"/>
      <c r="H7" s="635"/>
      <c r="I7" s="635"/>
      <c r="J7" s="635"/>
      <c r="K7" s="635"/>
      <c r="L7" s="635"/>
      <c r="M7" s="635"/>
      <c r="N7" s="635"/>
      <c r="O7" s="635"/>
      <c r="P7" s="635"/>
      <c r="Q7" s="636"/>
      <c r="R7" s="637">
        <v>13342</v>
      </c>
      <c r="S7" s="638"/>
      <c r="T7" s="638"/>
      <c r="U7" s="638"/>
      <c r="V7" s="638"/>
      <c r="W7" s="638"/>
      <c r="X7" s="638"/>
      <c r="Y7" s="639"/>
      <c r="Z7" s="675">
        <v>0</v>
      </c>
      <c r="AA7" s="675"/>
      <c r="AB7" s="675"/>
      <c r="AC7" s="675"/>
      <c r="AD7" s="676">
        <v>13342</v>
      </c>
      <c r="AE7" s="676"/>
      <c r="AF7" s="676"/>
      <c r="AG7" s="676"/>
      <c r="AH7" s="676"/>
      <c r="AI7" s="676"/>
      <c r="AJ7" s="676"/>
      <c r="AK7" s="676"/>
      <c r="AL7" s="640">
        <v>0</v>
      </c>
      <c r="AM7" s="641"/>
      <c r="AN7" s="641"/>
      <c r="AO7" s="677"/>
      <c r="AP7" s="634" t="s">
        <v>224</v>
      </c>
      <c r="AQ7" s="635"/>
      <c r="AR7" s="635"/>
      <c r="AS7" s="635"/>
      <c r="AT7" s="635"/>
      <c r="AU7" s="635"/>
      <c r="AV7" s="635"/>
      <c r="AW7" s="635"/>
      <c r="AX7" s="635"/>
      <c r="AY7" s="635"/>
      <c r="AZ7" s="635"/>
      <c r="BA7" s="635"/>
      <c r="BB7" s="635"/>
      <c r="BC7" s="635"/>
      <c r="BD7" s="635"/>
      <c r="BE7" s="635"/>
      <c r="BF7" s="636"/>
      <c r="BG7" s="637">
        <v>13522167</v>
      </c>
      <c r="BH7" s="638"/>
      <c r="BI7" s="638"/>
      <c r="BJ7" s="638"/>
      <c r="BK7" s="638"/>
      <c r="BL7" s="638"/>
      <c r="BM7" s="638"/>
      <c r="BN7" s="639"/>
      <c r="BO7" s="675">
        <v>41.6</v>
      </c>
      <c r="BP7" s="675"/>
      <c r="BQ7" s="675"/>
      <c r="BR7" s="675"/>
      <c r="BS7" s="676">
        <v>262170</v>
      </c>
      <c r="BT7" s="676"/>
      <c r="BU7" s="676"/>
      <c r="BV7" s="676"/>
      <c r="BW7" s="676"/>
      <c r="BX7" s="676"/>
      <c r="BY7" s="676"/>
      <c r="BZ7" s="676"/>
      <c r="CA7" s="676"/>
      <c r="CB7" s="716"/>
      <c r="CD7" s="634" t="s">
        <v>225</v>
      </c>
      <c r="CE7" s="635"/>
      <c r="CF7" s="635"/>
      <c r="CG7" s="635"/>
      <c r="CH7" s="635"/>
      <c r="CI7" s="635"/>
      <c r="CJ7" s="635"/>
      <c r="CK7" s="635"/>
      <c r="CL7" s="635"/>
      <c r="CM7" s="635"/>
      <c r="CN7" s="635"/>
      <c r="CO7" s="635"/>
      <c r="CP7" s="635"/>
      <c r="CQ7" s="636"/>
      <c r="CR7" s="637">
        <v>8830167</v>
      </c>
      <c r="CS7" s="638"/>
      <c r="CT7" s="638"/>
      <c r="CU7" s="638"/>
      <c r="CV7" s="638"/>
      <c r="CW7" s="638"/>
      <c r="CX7" s="638"/>
      <c r="CY7" s="639"/>
      <c r="CZ7" s="675">
        <v>10.3</v>
      </c>
      <c r="DA7" s="675"/>
      <c r="DB7" s="675"/>
      <c r="DC7" s="675"/>
      <c r="DD7" s="643">
        <v>746164</v>
      </c>
      <c r="DE7" s="638"/>
      <c r="DF7" s="638"/>
      <c r="DG7" s="638"/>
      <c r="DH7" s="638"/>
      <c r="DI7" s="638"/>
      <c r="DJ7" s="638"/>
      <c r="DK7" s="638"/>
      <c r="DL7" s="638"/>
      <c r="DM7" s="638"/>
      <c r="DN7" s="638"/>
      <c r="DO7" s="638"/>
      <c r="DP7" s="639"/>
      <c r="DQ7" s="643">
        <v>7440325</v>
      </c>
      <c r="DR7" s="638"/>
      <c r="DS7" s="638"/>
      <c r="DT7" s="638"/>
      <c r="DU7" s="638"/>
      <c r="DV7" s="638"/>
      <c r="DW7" s="638"/>
      <c r="DX7" s="638"/>
      <c r="DY7" s="638"/>
      <c r="DZ7" s="638"/>
      <c r="EA7" s="638"/>
      <c r="EB7" s="638"/>
      <c r="EC7" s="674"/>
    </row>
    <row r="8" spans="2:143" ht="11.25" customHeight="1" x14ac:dyDescent="0.2">
      <c r="B8" s="634" t="s">
        <v>226</v>
      </c>
      <c r="C8" s="635"/>
      <c r="D8" s="635"/>
      <c r="E8" s="635"/>
      <c r="F8" s="635"/>
      <c r="G8" s="635"/>
      <c r="H8" s="635"/>
      <c r="I8" s="635"/>
      <c r="J8" s="635"/>
      <c r="K8" s="635"/>
      <c r="L8" s="635"/>
      <c r="M8" s="635"/>
      <c r="N8" s="635"/>
      <c r="O8" s="635"/>
      <c r="P8" s="635"/>
      <c r="Q8" s="636"/>
      <c r="R8" s="637">
        <v>304806</v>
      </c>
      <c r="S8" s="638"/>
      <c r="T8" s="638"/>
      <c r="U8" s="638"/>
      <c r="V8" s="638"/>
      <c r="W8" s="638"/>
      <c r="X8" s="638"/>
      <c r="Y8" s="639"/>
      <c r="Z8" s="675">
        <v>0.3</v>
      </c>
      <c r="AA8" s="675"/>
      <c r="AB8" s="675"/>
      <c r="AC8" s="675"/>
      <c r="AD8" s="676">
        <v>304806</v>
      </c>
      <c r="AE8" s="676"/>
      <c r="AF8" s="676"/>
      <c r="AG8" s="676"/>
      <c r="AH8" s="676"/>
      <c r="AI8" s="676"/>
      <c r="AJ8" s="676"/>
      <c r="AK8" s="676"/>
      <c r="AL8" s="640">
        <v>0.7</v>
      </c>
      <c r="AM8" s="641"/>
      <c r="AN8" s="641"/>
      <c r="AO8" s="677"/>
      <c r="AP8" s="634" t="s">
        <v>227</v>
      </c>
      <c r="AQ8" s="635"/>
      <c r="AR8" s="635"/>
      <c r="AS8" s="635"/>
      <c r="AT8" s="635"/>
      <c r="AU8" s="635"/>
      <c r="AV8" s="635"/>
      <c r="AW8" s="635"/>
      <c r="AX8" s="635"/>
      <c r="AY8" s="635"/>
      <c r="AZ8" s="635"/>
      <c r="BA8" s="635"/>
      <c r="BB8" s="635"/>
      <c r="BC8" s="635"/>
      <c r="BD8" s="635"/>
      <c r="BE8" s="635"/>
      <c r="BF8" s="636"/>
      <c r="BG8" s="637">
        <v>299585</v>
      </c>
      <c r="BH8" s="638"/>
      <c r="BI8" s="638"/>
      <c r="BJ8" s="638"/>
      <c r="BK8" s="638"/>
      <c r="BL8" s="638"/>
      <c r="BM8" s="638"/>
      <c r="BN8" s="639"/>
      <c r="BO8" s="675">
        <v>0.9</v>
      </c>
      <c r="BP8" s="675"/>
      <c r="BQ8" s="675"/>
      <c r="BR8" s="675"/>
      <c r="BS8" s="676" t="s">
        <v>122</v>
      </c>
      <c r="BT8" s="676"/>
      <c r="BU8" s="676"/>
      <c r="BV8" s="676"/>
      <c r="BW8" s="676"/>
      <c r="BX8" s="676"/>
      <c r="BY8" s="676"/>
      <c r="BZ8" s="676"/>
      <c r="CA8" s="676"/>
      <c r="CB8" s="716"/>
      <c r="CD8" s="634" t="s">
        <v>228</v>
      </c>
      <c r="CE8" s="635"/>
      <c r="CF8" s="635"/>
      <c r="CG8" s="635"/>
      <c r="CH8" s="635"/>
      <c r="CI8" s="635"/>
      <c r="CJ8" s="635"/>
      <c r="CK8" s="635"/>
      <c r="CL8" s="635"/>
      <c r="CM8" s="635"/>
      <c r="CN8" s="635"/>
      <c r="CO8" s="635"/>
      <c r="CP8" s="635"/>
      <c r="CQ8" s="636"/>
      <c r="CR8" s="637">
        <v>36108052</v>
      </c>
      <c r="CS8" s="638"/>
      <c r="CT8" s="638"/>
      <c r="CU8" s="638"/>
      <c r="CV8" s="638"/>
      <c r="CW8" s="638"/>
      <c r="CX8" s="638"/>
      <c r="CY8" s="639"/>
      <c r="CZ8" s="675">
        <v>42</v>
      </c>
      <c r="DA8" s="675"/>
      <c r="DB8" s="675"/>
      <c r="DC8" s="675"/>
      <c r="DD8" s="643">
        <v>339669</v>
      </c>
      <c r="DE8" s="638"/>
      <c r="DF8" s="638"/>
      <c r="DG8" s="638"/>
      <c r="DH8" s="638"/>
      <c r="DI8" s="638"/>
      <c r="DJ8" s="638"/>
      <c r="DK8" s="638"/>
      <c r="DL8" s="638"/>
      <c r="DM8" s="638"/>
      <c r="DN8" s="638"/>
      <c r="DO8" s="638"/>
      <c r="DP8" s="639"/>
      <c r="DQ8" s="643">
        <v>17788424</v>
      </c>
      <c r="DR8" s="638"/>
      <c r="DS8" s="638"/>
      <c r="DT8" s="638"/>
      <c r="DU8" s="638"/>
      <c r="DV8" s="638"/>
      <c r="DW8" s="638"/>
      <c r="DX8" s="638"/>
      <c r="DY8" s="638"/>
      <c r="DZ8" s="638"/>
      <c r="EA8" s="638"/>
      <c r="EB8" s="638"/>
      <c r="EC8" s="674"/>
    </row>
    <row r="9" spans="2:143" ht="11.25" customHeight="1" x14ac:dyDescent="0.2">
      <c r="B9" s="634" t="s">
        <v>229</v>
      </c>
      <c r="C9" s="635"/>
      <c r="D9" s="635"/>
      <c r="E9" s="635"/>
      <c r="F9" s="635"/>
      <c r="G9" s="635"/>
      <c r="H9" s="635"/>
      <c r="I9" s="635"/>
      <c r="J9" s="635"/>
      <c r="K9" s="635"/>
      <c r="L9" s="635"/>
      <c r="M9" s="635"/>
      <c r="N9" s="635"/>
      <c r="O9" s="635"/>
      <c r="P9" s="635"/>
      <c r="Q9" s="636"/>
      <c r="R9" s="637">
        <v>436632</v>
      </c>
      <c r="S9" s="638"/>
      <c r="T9" s="638"/>
      <c r="U9" s="638"/>
      <c r="V9" s="638"/>
      <c r="W9" s="638"/>
      <c r="X9" s="638"/>
      <c r="Y9" s="639"/>
      <c r="Z9" s="675">
        <v>0.5</v>
      </c>
      <c r="AA9" s="675"/>
      <c r="AB9" s="675"/>
      <c r="AC9" s="675"/>
      <c r="AD9" s="676">
        <v>436632</v>
      </c>
      <c r="AE9" s="676"/>
      <c r="AF9" s="676"/>
      <c r="AG9" s="676"/>
      <c r="AH9" s="676"/>
      <c r="AI9" s="676"/>
      <c r="AJ9" s="676"/>
      <c r="AK9" s="676"/>
      <c r="AL9" s="640">
        <v>1</v>
      </c>
      <c r="AM9" s="641"/>
      <c r="AN9" s="641"/>
      <c r="AO9" s="677"/>
      <c r="AP9" s="634" t="s">
        <v>230</v>
      </c>
      <c r="AQ9" s="635"/>
      <c r="AR9" s="635"/>
      <c r="AS9" s="635"/>
      <c r="AT9" s="635"/>
      <c r="AU9" s="635"/>
      <c r="AV9" s="635"/>
      <c r="AW9" s="635"/>
      <c r="AX9" s="635"/>
      <c r="AY9" s="635"/>
      <c r="AZ9" s="635"/>
      <c r="BA9" s="635"/>
      <c r="BB9" s="635"/>
      <c r="BC9" s="635"/>
      <c r="BD9" s="635"/>
      <c r="BE9" s="635"/>
      <c r="BF9" s="636"/>
      <c r="BG9" s="637">
        <v>11082672</v>
      </c>
      <c r="BH9" s="638"/>
      <c r="BI9" s="638"/>
      <c r="BJ9" s="638"/>
      <c r="BK9" s="638"/>
      <c r="BL9" s="638"/>
      <c r="BM9" s="638"/>
      <c r="BN9" s="639"/>
      <c r="BO9" s="675">
        <v>34.1</v>
      </c>
      <c r="BP9" s="675"/>
      <c r="BQ9" s="675"/>
      <c r="BR9" s="675"/>
      <c r="BS9" s="676" t="s">
        <v>122</v>
      </c>
      <c r="BT9" s="676"/>
      <c r="BU9" s="676"/>
      <c r="BV9" s="676"/>
      <c r="BW9" s="676"/>
      <c r="BX9" s="676"/>
      <c r="BY9" s="676"/>
      <c r="BZ9" s="676"/>
      <c r="CA9" s="676"/>
      <c r="CB9" s="716"/>
      <c r="CD9" s="634" t="s">
        <v>231</v>
      </c>
      <c r="CE9" s="635"/>
      <c r="CF9" s="635"/>
      <c r="CG9" s="635"/>
      <c r="CH9" s="635"/>
      <c r="CI9" s="635"/>
      <c r="CJ9" s="635"/>
      <c r="CK9" s="635"/>
      <c r="CL9" s="635"/>
      <c r="CM9" s="635"/>
      <c r="CN9" s="635"/>
      <c r="CO9" s="635"/>
      <c r="CP9" s="635"/>
      <c r="CQ9" s="636"/>
      <c r="CR9" s="637">
        <v>9114438</v>
      </c>
      <c r="CS9" s="638"/>
      <c r="CT9" s="638"/>
      <c r="CU9" s="638"/>
      <c r="CV9" s="638"/>
      <c r="CW9" s="638"/>
      <c r="CX9" s="638"/>
      <c r="CY9" s="639"/>
      <c r="CZ9" s="675">
        <v>10.6</v>
      </c>
      <c r="DA9" s="675"/>
      <c r="DB9" s="675"/>
      <c r="DC9" s="675"/>
      <c r="DD9" s="643">
        <v>693339</v>
      </c>
      <c r="DE9" s="638"/>
      <c r="DF9" s="638"/>
      <c r="DG9" s="638"/>
      <c r="DH9" s="638"/>
      <c r="DI9" s="638"/>
      <c r="DJ9" s="638"/>
      <c r="DK9" s="638"/>
      <c r="DL9" s="638"/>
      <c r="DM9" s="638"/>
      <c r="DN9" s="638"/>
      <c r="DO9" s="638"/>
      <c r="DP9" s="639"/>
      <c r="DQ9" s="643">
        <v>7276723</v>
      </c>
      <c r="DR9" s="638"/>
      <c r="DS9" s="638"/>
      <c r="DT9" s="638"/>
      <c r="DU9" s="638"/>
      <c r="DV9" s="638"/>
      <c r="DW9" s="638"/>
      <c r="DX9" s="638"/>
      <c r="DY9" s="638"/>
      <c r="DZ9" s="638"/>
      <c r="EA9" s="638"/>
      <c r="EB9" s="638"/>
      <c r="EC9" s="674"/>
    </row>
    <row r="10" spans="2:143" ht="11.25" customHeight="1" x14ac:dyDescent="0.2">
      <c r="B10" s="634" t="s">
        <v>232</v>
      </c>
      <c r="C10" s="635"/>
      <c r="D10" s="635"/>
      <c r="E10" s="635"/>
      <c r="F10" s="635"/>
      <c r="G10" s="635"/>
      <c r="H10" s="635"/>
      <c r="I10" s="635"/>
      <c r="J10" s="635"/>
      <c r="K10" s="635"/>
      <c r="L10" s="635"/>
      <c r="M10" s="635"/>
      <c r="N10" s="635"/>
      <c r="O10" s="635"/>
      <c r="P10" s="635"/>
      <c r="Q10" s="636"/>
      <c r="R10" s="637" t="s">
        <v>122</v>
      </c>
      <c r="S10" s="638"/>
      <c r="T10" s="638"/>
      <c r="U10" s="638"/>
      <c r="V10" s="638"/>
      <c r="W10" s="638"/>
      <c r="X10" s="638"/>
      <c r="Y10" s="639"/>
      <c r="Z10" s="675" t="s">
        <v>122</v>
      </c>
      <c r="AA10" s="675"/>
      <c r="AB10" s="675"/>
      <c r="AC10" s="675"/>
      <c r="AD10" s="676" t="s">
        <v>122</v>
      </c>
      <c r="AE10" s="676"/>
      <c r="AF10" s="676"/>
      <c r="AG10" s="676"/>
      <c r="AH10" s="676"/>
      <c r="AI10" s="676"/>
      <c r="AJ10" s="676"/>
      <c r="AK10" s="676"/>
      <c r="AL10" s="640" t="s">
        <v>122</v>
      </c>
      <c r="AM10" s="641"/>
      <c r="AN10" s="641"/>
      <c r="AO10" s="677"/>
      <c r="AP10" s="634" t="s">
        <v>233</v>
      </c>
      <c r="AQ10" s="635"/>
      <c r="AR10" s="635"/>
      <c r="AS10" s="635"/>
      <c r="AT10" s="635"/>
      <c r="AU10" s="635"/>
      <c r="AV10" s="635"/>
      <c r="AW10" s="635"/>
      <c r="AX10" s="635"/>
      <c r="AY10" s="635"/>
      <c r="AZ10" s="635"/>
      <c r="BA10" s="635"/>
      <c r="BB10" s="635"/>
      <c r="BC10" s="635"/>
      <c r="BD10" s="635"/>
      <c r="BE10" s="635"/>
      <c r="BF10" s="636"/>
      <c r="BG10" s="637">
        <v>628150</v>
      </c>
      <c r="BH10" s="638"/>
      <c r="BI10" s="638"/>
      <c r="BJ10" s="638"/>
      <c r="BK10" s="638"/>
      <c r="BL10" s="638"/>
      <c r="BM10" s="638"/>
      <c r="BN10" s="639"/>
      <c r="BO10" s="675">
        <v>1.9</v>
      </c>
      <c r="BP10" s="675"/>
      <c r="BQ10" s="675"/>
      <c r="BR10" s="675"/>
      <c r="BS10" s="676" t="s">
        <v>122</v>
      </c>
      <c r="BT10" s="676"/>
      <c r="BU10" s="676"/>
      <c r="BV10" s="676"/>
      <c r="BW10" s="676"/>
      <c r="BX10" s="676"/>
      <c r="BY10" s="676"/>
      <c r="BZ10" s="676"/>
      <c r="CA10" s="676"/>
      <c r="CB10" s="716"/>
      <c r="CD10" s="634" t="s">
        <v>234</v>
      </c>
      <c r="CE10" s="635"/>
      <c r="CF10" s="635"/>
      <c r="CG10" s="635"/>
      <c r="CH10" s="635"/>
      <c r="CI10" s="635"/>
      <c r="CJ10" s="635"/>
      <c r="CK10" s="635"/>
      <c r="CL10" s="635"/>
      <c r="CM10" s="635"/>
      <c r="CN10" s="635"/>
      <c r="CO10" s="635"/>
      <c r="CP10" s="635"/>
      <c r="CQ10" s="636"/>
      <c r="CR10" s="637">
        <v>124136</v>
      </c>
      <c r="CS10" s="638"/>
      <c r="CT10" s="638"/>
      <c r="CU10" s="638"/>
      <c r="CV10" s="638"/>
      <c r="CW10" s="638"/>
      <c r="CX10" s="638"/>
      <c r="CY10" s="639"/>
      <c r="CZ10" s="675">
        <v>0.1</v>
      </c>
      <c r="DA10" s="675"/>
      <c r="DB10" s="675"/>
      <c r="DC10" s="675"/>
      <c r="DD10" s="643" t="s">
        <v>122</v>
      </c>
      <c r="DE10" s="638"/>
      <c r="DF10" s="638"/>
      <c r="DG10" s="638"/>
      <c r="DH10" s="638"/>
      <c r="DI10" s="638"/>
      <c r="DJ10" s="638"/>
      <c r="DK10" s="638"/>
      <c r="DL10" s="638"/>
      <c r="DM10" s="638"/>
      <c r="DN10" s="638"/>
      <c r="DO10" s="638"/>
      <c r="DP10" s="639"/>
      <c r="DQ10" s="643">
        <v>23837</v>
      </c>
      <c r="DR10" s="638"/>
      <c r="DS10" s="638"/>
      <c r="DT10" s="638"/>
      <c r="DU10" s="638"/>
      <c r="DV10" s="638"/>
      <c r="DW10" s="638"/>
      <c r="DX10" s="638"/>
      <c r="DY10" s="638"/>
      <c r="DZ10" s="638"/>
      <c r="EA10" s="638"/>
      <c r="EB10" s="638"/>
      <c r="EC10" s="674"/>
    </row>
    <row r="11" spans="2:143" ht="11.25" customHeight="1" x14ac:dyDescent="0.2">
      <c r="B11" s="634" t="s">
        <v>235</v>
      </c>
      <c r="C11" s="635"/>
      <c r="D11" s="635"/>
      <c r="E11" s="635"/>
      <c r="F11" s="635"/>
      <c r="G11" s="635"/>
      <c r="H11" s="635"/>
      <c r="I11" s="635"/>
      <c r="J11" s="635"/>
      <c r="K11" s="635"/>
      <c r="L11" s="635"/>
      <c r="M11" s="635"/>
      <c r="N11" s="635"/>
      <c r="O11" s="635"/>
      <c r="P11" s="635"/>
      <c r="Q11" s="636"/>
      <c r="R11" s="637">
        <v>4753882</v>
      </c>
      <c r="S11" s="638"/>
      <c r="T11" s="638"/>
      <c r="U11" s="638"/>
      <c r="V11" s="638"/>
      <c r="W11" s="638"/>
      <c r="X11" s="638"/>
      <c r="Y11" s="639"/>
      <c r="Z11" s="640">
        <v>5.3</v>
      </c>
      <c r="AA11" s="641"/>
      <c r="AB11" s="641"/>
      <c r="AC11" s="642"/>
      <c r="AD11" s="643">
        <v>4753882</v>
      </c>
      <c r="AE11" s="638"/>
      <c r="AF11" s="638"/>
      <c r="AG11" s="638"/>
      <c r="AH11" s="638"/>
      <c r="AI11" s="638"/>
      <c r="AJ11" s="638"/>
      <c r="AK11" s="639"/>
      <c r="AL11" s="640">
        <v>11.1</v>
      </c>
      <c r="AM11" s="641"/>
      <c r="AN11" s="641"/>
      <c r="AO11" s="677"/>
      <c r="AP11" s="634" t="s">
        <v>236</v>
      </c>
      <c r="AQ11" s="635"/>
      <c r="AR11" s="635"/>
      <c r="AS11" s="635"/>
      <c r="AT11" s="635"/>
      <c r="AU11" s="635"/>
      <c r="AV11" s="635"/>
      <c r="AW11" s="635"/>
      <c r="AX11" s="635"/>
      <c r="AY11" s="635"/>
      <c r="AZ11" s="635"/>
      <c r="BA11" s="635"/>
      <c r="BB11" s="635"/>
      <c r="BC11" s="635"/>
      <c r="BD11" s="635"/>
      <c r="BE11" s="635"/>
      <c r="BF11" s="636"/>
      <c r="BG11" s="637">
        <v>1511760</v>
      </c>
      <c r="BH11" s="638"/>
      <c r="BI11" s="638"/>
      <c r="BJ11" s="638"/>
      <c r="BK11" s="638"/>
      <c r="BL11" s="638"/>
      <c r="BM11" s="638"/>
      <c r="BN11" s="639"/>
      <c r="BO11" s="675">
        <v>4.7</v>
      </c>
      <c r="BP11" s="675"/>
      <c r="BQ11" s="675"/>
      <c r="BR11" s="675"/>
      <c r="BS11" s="676">
        <v>262170</v>
      </c>
      <c r="BT11" s="676"/>
      <c r="BU11" s="676"/>
      <c r="BV11" s="676"/>
      <c r="BW11" s="676"/>
      <c r="BX11" s="676"/>
      <c r="BY11" s="676"/>
      <c r="BZ11" s="676"/>
      <c r="CA11" s="676"/>
      <c r="CB11" s="716"/>
      <c r="CD11" s="634" t="s">
        <v>237</v>
      </c>
      <c r="CE11" s="635"/>
      <c r="CF11" s="635"/>
      <c r="CG11" s="635"/>
      <c r="CH11" s="635"/>
      <c r="CI11" s="635"/>
      <c r="CJ11" s="635"/>
      <c r="CK11" s="635"/>
      <c r="CL11" s="635"/>
      <c r="CM11" s="635"/>
      <c r="CN11" s="635"/>
      <c r="CO11" s="635"/>
      <c r="CP11" s="635"/>
      <c r="CQ11" s="636"/>
      <c r="CR11" s="637">
        <v>1076867</v>
      </c>
      <c r="CS11" s="638"/>
      <c r="CT11" s="638"/>
      <c r="CU11" s="638"/>
      <c r="CV11" s="638"/>
      <c r="CW11" s="638"/>
      <c r="CX11" s="638"/>
      <c r="CY11" s="639"/>
      <c r="CZ11" s="675">
        <v>1.3</v>
      </c>
      <c r="DA11" s="675"/>
      <c r="DB11" s="675"/>
      <c r="DC11" s="675"/>
      <c r="DD11" s="643">
        <v>372952</v>
      </c>
      <c r="DE11" s="638"/>
      <c r="DF11" s="638"/>
      <c r="DG11" s="638"/>
      <c r="DH11" s="638"/>
      <c r="DI11" s="638"/>
      <c r="DJ11" s="638"/>
      <c r="DK11" s="638"/>
      <c r="DL11" s="638"/>
      <c r="DM11" s="638"/>
      <c r="DN11" s="638"/>
      <c r="DO11" s="638"/>
      <c r="DP11" s="639"/>
      <c r="DQ11" s="643">
        <v>536161</v>
      </c>
      <c r="DR11" s="638"/>
      <c r="DS11" s="638"/>
      <c r="DT11" s="638"/>
      <c r="DU11" s="638"/>
      <c r="DV11" s="638"/>
      <c r="DW11" s="638"/>
      <c r="DX11" s="638"/>
      <c r="DY11" s="638"/>
      <c r="DZ11" s="638"/>
      <c r="EA11" s="638"/>
      <c r="EB11" s="638"/>
      <c r="EC11" s="674"/>
    </row>
    <row r="12" spans="2:143" ht="11.25" customHeight="1" x14ac:dyDescent="0.2">
      <c r="B12" s="634" t="s">
        <v>238</v>
      </c>
      <c r="C12" s="635"/>
      <c r="D12" s="635"/>
      <c r="E12" s="635"/>
      <c r="F12" s="635"/>
      <c r="G12" s="635"/>
      <c r="H12" s="635"/>
      <c r="I12" s="635"/>
      <c r="J12" s="635"/>
      <c r="K12" s="635"/>
      <c r="L12" s="635"/>
      <c r="M12" s="635"/>
      <c r="N12" s="635"/>
      <c r="O12" s="635"/>
      <c r="P12" s="635"/>
      <c r="Q12" s="636"/>
      <c r="R12" s="637">
        <v>15345</v>
      </c>
      <c r="S12" s="638"/>
      <c r="T12" s="638"/>
      <c r="U12" s="638"/>
      <c r="V12" s="638"/>
      <c r="W12" s="638"/>
      <c r="X12" s="638"/>
      <c r="Y12" s="639"/>
      <c r="Z12" s="675">
        <v>0</v>
      </c>
      <c r="AA12" s="675"/>
      <c r="AB12" s="675"/>
      <c r="AC12" s="675"/>
      <c r="AD12" s="676">
        <v>15345</v>
      </c>
      <c r="AE12" s="676"/>
      <c r="AF12" s="676"/>
      <c r="AG12" s="676"/>
      <c r="AH12" s="676"/>
      <c r="AI12" s="676"/>
      <c r="AJ12" s="676"/>
      <c r="AK12" s="676"/>
      <c r="AL12" s="640">
        <v>0</v>
      </c>
      <c r="AM12" s="641"/>
      <c r="AN12" s="641"/>
      <c r="AO12" s="677"/>
      <c r="AP12" s="634" t="s">
        <v>239</v>
      </c>
      <c r="AQ12" s="635"/>
      <c r="AR12" s="635"/>
      <c r="AS12" s="635"/>
      <c r="AT12" s="635"/>
      <c r="AU12" s="635"/>
      <c r="AV12" s="635"/>
      <c r="AW12" s="635"/>
      <c r="AX12" s="635"/>
      <c r="AY12" s="635"/>
      <c r="AZ12" s="635"/>
      <c r="BA12" s="635"/>
      <c r="BB12" s="635"/>
      <c r="BC12" s="635"/>
      <c r="BD12" s="635"/>
      <c r="BE12" s="635"/>
      <c r="BF12" s="636"/>
      <c r="BG12" s="637">
        <v>15165717</v>
      </c>
      <c r="BH12" s="638"/>
      <c r="BI12" s="638"/>
      <c r="BJ12" s="638"/>
      <c r="BK12" s="638"/>
      <c r="BL12" s="638"/>
      <c r="BM12" s="638"/>
      <c r="BN12" s="639"/>
      <c r="BO12" s="675">
        <v>46.7</v>
      </c>
      <c r="BP12" s="675"/>
      <c r="BQ12" s="675"/>
      <c r="BR12" s="675"/>
      <c r="BS12" s="676" t="s">
        <v>122</v>
      </c>
      <c r="BT12" s="676"/>
      <c r="BU12" s="676"/>
      <c r="BV12" s="676"/>
      <c r="BW12" s="676"/>
      <c r="BX12" s="676"/>
      <c r="BY12" s="676"/>
      <c r="BZ12" s="676"/>
      <c r="CA12" s="676"/>
      <c r="CB12" s="716"/>
      <c r="CD12" s="634" t="s">
        <v>240</v>
      </c>
      <c r="CE12" s="635"/>
      <c r="CF12" s="635"/>
      <c r="CG12" s="635"/>
      <c r="CH12" s="635"/>
      <c r="CI12" s="635"/>
      <c r="CJ12" s="635"/>
      <c r="CK12" s="635"/>
      <c r="CL12" s="635"/>
      <c r="CM12" s="635"/>
      <c r="CN12" s="635"/>
      <c r="CO12" s="635"/>
      <c r="CP12" s="635"/>
      <c r="CQ12" s="636"/>
      <c r="CR12" s="637">
        <v>1354684</v>
      </c>
      <c r="CS12" s="638"/>
      <c r="CT12" s="638"/>
      <c r="CU12" s="638"/>
      <c r="CV12" s="638"/>
      <c r="CW12" s="638"/>
      <c r="CX12" s="638"/>
      <c r="CY12" s="639"/>
      <c r="CZ12" s="675">
        <v>1.6</v>
      </c>
      <c r="DA12" s="675"/>
      <c r="DB12" s="675"/>
      <c r="DC12" s="675"/>
      <c r="DD12" s="643">
        <v>177465</v>
      </c>
      <c r="DE12" s="638"/>
      <c r="DF12" s="638"/>
      <c r="DG12" s="638"/>
      <c r="DH12" s="638"/>
      <c r="DI12" s="638"/>
      <c r="DJ12" s="638"/>
      <c r="DK12" s="638"/>
      <c r="DL12" s="638"/>
      <c r="DM12" s="638"/>
      <c r="DN12" s="638"/>
      <c r="DO12" s="638"/>
      <c r="DP12" s="639"/>
      <c r="DQ12" s="643">
        <v>1021081</v>
      </c>
      <c r="DR12" s="638"/>
      <c r="DS12" s="638"/>
      <c r="DT12" s="638"/>
      <c r="DU12" s="638"/>
      <c r="DV12" s="638"/>
      <c r="DW12" s="638"/>
      <c r="DX12" s="638"/>
      <c r="DY12" s="638"/>
      <c r="DZ12" s="638"/>
      <c r="EA12" s="638"/>
      <c r="EB12" s="638"/>
      <c r="EC12" s="674"/>
    </row>
    <row r="13" spans="2:143" ht="11.25" customHeight="1" x14ac:dyDescent="0.2">
      <c r="B13" s="634" t="s">
        <v>241</v>
      </c>
      <c r="C13" s="635"/>
      <c r="D13" s="635"/>
      <c r="E13" s="635"/>
      <c r="F13" s="635"/>
      <c r="G13" s="635"/>
      <c r="H13" s="635"/>
      <c r="I13" s="635"/>
      <c r="J13" s="635"/>
      <c r="K13" s="635"/>
      <c r="L13" s="635"/>
      <c r="M13" s="635"/>
      <c r="N13" s="635"/>
      <c r="O13" s="635"/>
      <c r="P13" s="635"/>
      <c r="Q13" s="636"/>
      <c r="R13" s="637" t="s">
        <v>122</v>
      </c>
      <c r="S13" s="638"/>
      <c r="T13" s="638"/>
      <c r="U13" s="638"/>
      <c r="V13" s="638"/>
      <c r="W13" s="638"/>
      <c r="X13" s="638"/>
      <c r="Y13" s="639"/>
      <c r="Z13" s="675" t="s">
        <v>122</v>
      </c>
      <c r="AA13" s="675"/>
      <c r="AB13" s="675"/>
      <c r="AC13" s="675"/>
      <c r="AD13" s="676" t="s">
        <v>122</v>
      </c>
      <c r="AE13" s="676"/>
      <c r="AF13" s="676"/>
      <c r="AG13" s="676"/>
      <c r="AH13" s="676"/>
      <c r="AI13" s="676"/>
      <c r="AJ13" s="676"/>
      <c r="AK13" s="676"/>
      <c r="AL13" s="640" t="s">
        <v>122</v>
      </c>
      <c r="AM13" s="641"/>
      <c r="AN13" s="641"/>
      <c r="AO13" s="677"/>
      <c r="AP13" s="634" t="s">
        <v>242</v>
      </c>
      <c r="AQ13" s="635"/>
      <c r="AR13" s="635"/>
      <c r="AS13" s="635"/>
      <c r="AT13" s="635"/>
      <c r="AU13" s="635"/>
      <c r="AV13" s="635"/>
      <c r="AW13" s="635"/>
      <c r="AX13" s="635"/>
      <c r="AY13" s="635"/>
      <c r="AZ13" s="635"/>
      <c r="BA13" s="635"/>
      <c r="BB13" s="635"/>
      <c r="BC13" s="635"/>
      <c r="BD13" s="635"/>
      <c r="BE13" s="635"/>
      <c r="BF13" s="636"/>
      <c r="BG13" s="637">
        <v>15141239</v>
      </c>
      <c r="BH13" s="638"/>
      <c r="BI13" s="638"/>
      <c r="BJ13" s="638"/>
      <c r="BK13" s="638"/>
      <c r="BL13" s="638"/>
      <c r="BM13" s="638"/>
      <c r="BN13" s="639"/>
      <c r="BO13" s="675">
        <v>46.6</v>
      </c>
      <c r="BP13" s="675"/>
      <c r="BQ13" s="675"/>
      <c r="BR13" s="675"/>
      <c r="BS13" s="676" t="s">
        <v>122</v>
      </c>
      <c r="BT13" s="676"/>
      <c r="BU13" s="676"/>
      <c r="BV13" s="676"/>
      <c r="BW13" s="676"/>
      <c r="BX13" s="676"/>
      <c r="BY13" s="676"/>
      <c r="BZ13" s="676"/>
      <c r="CA13" s="676"/>
      <c r="CB13" s="716"/>
      <c r="CD13" s="634" t="s">
        <v>243</v>
      </c>
      <c r="CE13" s="635"/>
      <c r="CF13" s="635"/>
      <c r="CG13" s="635"/>
      <c r="CH13" s="635"/>
      <c r="CI13" s="635"/>
      <c r="CJ13" s="635"/>
      <c r="CK13" s="635"/>
      <c r="CL13" s="635"/>
      <c r="CM13" s="635"/>
      <c r="CN13" s="635"/>
      <c r="CO13" s="635"/>
      <c r="CP13" s="635"/>
      <c r="CQ13" s="636"/>
      <c r="CR13" s="637">
        <v>6665516</v>
      </c>
      <c r="CS13" s="638"/>
      <c r="CT13" s="638"/>
      <c r="CU13" s="638"/>
      <c r="CV13" s="638"/>
      <c r="CW13" s="638"/>
      <c r="CX13" s="638"/>
      <c r="CY13" s="639"/>
      <c r="CZ13" s="675">
        <v>7.8</v>
      </c>
      <c r="DA13" s="675"/>
      <c r="DB13" s="675"/>
      <c r="DC13" s="675"/>
      <c r="DD13" s="643">
        <v>1835182</v>
      </c>
      <c r="DE13" s="638"/>
      <c r="DF13" s="638"/>
      <c r="DG13" s="638"/>
      <c r="DH13" s="638"/>
      <c r="DI13" s="638"/>
      <c r="DJ13" s="638"/>
      <c r="DK13" s="638"/>
      <c r="DL13" s="638"/>
      <c r="DM13" s="638"/>
      <c r="DN13" s="638"/>
      <c r="DO13" s="638"/>
      <c r="DP13" s="639"/>
      <c r="DQ13" s="643">
        <v>4611573</v>
      </c>
      <c r="DR13" s="638"/>
      <c r="DS13" s="638"/>
      <c r="DT13" s="638"/>
      <c r="DU13" s="638"/>
      <c r="DV13" s="638"/>
      <c r="DW13" s="638"/>
      <c r="DX13" s="638"/>
      <c r="DY13" s="638"/>
      <c r="DZ13" s="638"/>
      <c r="EA13" s="638"/>
      <c r="EB13" s="638"/>
      <c r="EC13" s="674"/>
    </row>
    <row r="14" spans="2:143" ht="11.25" customHeight="1" x14ac:dyDescent="0.2">
      <c r="B14" s="634" t="s">
        <v>244</v>
      </c>
      <c r="C14" s="635"/>
      <c r="D14" s="635"/>
      <c r="E14" s="635"/>
      <c r="F14" s="635"/>
      <c r="G14" s="635"/>
      <c r="H14" s="635"/>
      <c r="I14" s="635"/>
      <c r="J14" s="635"/>
      <c r="K14" s="635"/>
      <c r="L14" s="635"/>
      <c r="M14" s="635"/>
      <c r="N14" s="635"/>
      <c r="O14" s="635"/>
      <c r="P14" s="635"/>
      <c r="Q14" s="636"/>
      <c r="R14" s="637" t="s">
        <v>122</v>
      </c>
      <c r="S14" s="638"/>
      <c r="T14" s="638"/>
      <c r="U14" s="638"/>
      <c r="V14" s="638"/>
      <c r="W14" s="638"/>
      <c r="X14" s="638"/>
      <c r="Y14" s="639"/>
      <c r="Z14" s="675" t="s">
        <v>122</v>
      </c>
      <c r="AA14" s="675"/>
      <c r="AB14" s="675"/>
      <c r="AC14" s="675"/>
      <c r="AD14" s="676" t="s">
        <v>122</v>
      </c>
      <c r="AE14" s="676"/>
      <c r="AF14" s="676"/>
      <c r="AG14" s="676"/>
      <c r="AH14" s="676"/>
      <c r="AI14" s="676"/>
      <c r="AJ14" s="676"/>
      <c r="AK14" s="676"/>
      <c r="AL14" s="640" t="s">
        <v>122</v>
      </c>
      <c r="AM14" s="641"/>
      <c r="AN14" s="641"/>
      <c r="AO14" s="677"/>
      <c r="AP14" s="634" t="s">
        <v>245</v>
      </c>
      <c r="AQ14" s="635"/>
      <c r="AR14" s="635"/>
      <c r="AS14" s="635"/>
      <c r="AT14" s="635"/>
      <c r="AU14" s="635"/>
      <c r="AV14" s="635"/>
      <c r="AW14" s="635"/>
      <c r="AX14" s="635"/>
      <c r="AY14" s="635"/>
      <c r="AZ14" s="635"/>
      <c r="BA14" s="635"/>
      <c r="BB14" s="635"/>
      <c r="BC14" s="635"/>
      <c r="BD14" s="635"/>
      <c r="BE14" s="635"/>
      <c r="BF14" s="636"/>
      <c r="BG14" s="637">
        <v>464383</v>
      </c>
      <c r="BH14" s="638"/>
      <c r="BI14" s="638"/>
      <c r="BJ14" s="638"/>
      <c r="BK14" s="638"/>
      <c r="BL14" s="638"/>
      <c r="BM14" s="638"/>
      <c r="BN14" s="639"/>
      <c r="BO14" s="675">
        <v>1.4</v>
      </c>
      <c r="BP14" s="675"/>
      <c r="BQ14" s="675"/>
      <c r="BR14" s="675"/>
      <c r="BS14" s="676" t="s">
        <v>122</v>
      </c>
      <c r="BT14" s="676"/>
      <c r="BU14" s="676"/>
      <c r="BV14" s="676"/>
      <c r="BW14" s="676"/>
      <c r="BX14" s="676"/>
      <c r="BY14" s="676"/>
      <c r="BZ14" s="676"/>
      <c r="CA14" s="676"/>
      <c r="CB14" s="716"/>
      <c r="CD14" s="634" t="s">
        <v>246</v>
      </c>
      <c r="CE14" s="635"/>
      <c r="CF14" s="635"/>
      <c r="CG14" s="635"/>
      <c r="CH14" s="635"/>
      <c r="CI14" s="635"/>
      <c r="CJ14" s="635"/>
      <c r="CK14" s="635"/>
      <c r="CL14" s="635"/>
      <c r="CM14" s="635"/>
      <c r="CN14" s="635"/>
      <c r="CO14" s="635"/>
      <c r="CP14" s="635"/>
      <c r="CQ14" s="636"/>
      <c r="CR14" s="637">
        <v>4566060</v>
      </c>
      <c r="CS14" s="638"/>
      <c r="CT14" s="638"/>
      <c r="CU14" s="638"/>
      <c r="CV14" s="638"/>
      <c r="CW14" s="638"/>
      <c r="CX14" s="638"/>
      <c r="CY14" s="639"/>
      <c r="CZ14" s="675">
        <v>5.3</v>
      </c>
      <c r="DA14" s="675"/>
      <c r="DB14" s="675"/>
      <c r="DC14" s="675"/>
      <c r="DD14" s="643">
        <v>477426</v>
      </c>
      <c r="DE14" s="638"/>
      <c r="DF14" s="638"/>
      <c r="DG14" s="638"/>
      <c r="DH14" s="638"/>
      <c r="DI14" s="638"/>
      <c r="DJ14" s="638"/>
      <c r="DK14" s="638"/>
      <c r="DL14" s="638"/>
      <c r="DM14" s="638"/>
      <c r="DN14" s="638"/>
      <c r="DO14" s="638"/>
      <c r="DP14" s="639"/>
      <c r="DQ14" s="643">
        <v>2458393</v>
      </c>
      <c r="DR14" s="638"/>
      <c r="DS14" s="638"/>
      <c r="DT14" s="638"/>
      <c r="DU14" s="638"/>
      <c r="DV14" s="638"/>
      <c r="DW14" s="638"/>
      <c r="DX14" s="638"/>
      <c r="DY14" s="638"/>
      <c r="DZ14" s="638"/>
      <c r="EA14" s="638"/>
      <c r="EB14" s="638"/>
      <c r="EC14" s="674"/>
    </row>
    <row r="15" spans="2:143" ht="11.25" customHeight="1" x14ac:dyDescent="0.2">
      <c r="B15" s="634" t="s">
        <v>247</v>
      </c>
      <c r="C15" s="635"/>
      <c r="D15" s="635"/>
      <c r="E15" s="635"/>
      <c r="F15" s="635"/>
      <c r="G15" s="635"/>
      <c r="H15" s="635"/>
      <c r="I15" s="635"/>
      <c r="J15" s="635"/>
      <c r="K15" s="635"/>
      <c r="L15" s="635"/>
      <c r="M15" s="635"/>
      <c r="N15" s="635"/>
      <c r="O15" s="635"/>
      <c r="P15" s="635"/>
      <c r="Q15" s="636"/>
      <c r="R15" s="637">
        <v>99746</v>
      </c>
      <c r="S15" s="638"/>
      <c r="T15" s="638"/>
      <c r="U15" s="638"/>
      <c r="V15" s="638"/>
      <c r="W15" s="638"/>
      <c r="X15" s="638"/>
      <c r="Y15" s="639"/>
      <c r="Z15" s="675">
        <v>0.1</v>
      </c>
      <c r="AA15" s="675"/>
      <c r="AB15" s="675"/>
      <c r="AC15" s="675"/>
      <c r="AD15" s="676">
        <v>99746</v>
      </c>
      <c r="AE15" s="676"/>
      <c r="AF15" s="676"/>
      <c r="AG15" s="676"/>
      <c r="AH15" s="676"/>
      <c r="AI15" s="676"/>
      <c r="AJ15" s="676"/>
      <c r="AK15" s="676"/>
      <c r="AL15" s="640">
        <v>0.2</v>
      </c>
      <c r="AM15" s="641"/>
      <c r="AN15" s="641"/>
      <c r="AO15" s="677"/>
      <c r="AP15" s="634" t="s">
        <v>248</v>
      </c>
      <c r="AQ15" s="635"/>
      <c r="AR15" s="635"/>
      <c r="AS15" s="635"/>
      <c r="AT15" s="635"/>
      <c r="AU15" s="635"/>
      <c r="AV15" s="635"/>
      <c r="AW15" s="635"/>
      <c r="AX15" s="635"/>
      <c r="AY15" s="635"/>
      <c r="AZ15" s="635"/>
      <c r="BA15" s="635"/>
      <c r="BB15" s="635"/>
      <c r="BC15" s="635"/>
      <c r="BD15" s="635"/>
      <c r="BE15" s="635"/>
      <c r="BF15" s="636"/>
      <c r="BG15" s="637">
        <v>1410344</v>
      </c>
      <c r="BH15" s="638"/>
      <c r="BI15" s="638"/>
      <c r="BJ15" s="638"/>
      <c r="BK15" s="638"/>
      <c r="BL15" s="638"/>
      <c r="BM15" s="638"/>
      <c r="BN15" s="639"/>
      <c r="BO15" s="675">
        <v>4.3</v>
      </c>
      <c r="BP15" s="675"/>
      <c r="BQ15" s="675"/>
      <c r="BR15" s="675"/>
      <c r="BS15" s="676" t="s">
        <v>122</v>
      </c>
      <c r="BT15" s="676"/>
      <c r="BU15" s="676"/>
      <c r="BV15" s="676"/>
      <c r="BW15" s="676"/>
      <c r="BX15" s="676"/>
      <c r="BY15" s="676"/>
      <c r="BZ15" s="676"/>
      <c r="CA15" s="676"/>
      <c r="CB15" s="716"/>
      <c r="CD15" s="634" t="s">
        <v>249</v>
      </c>
      <c r="CE15" s="635"/>
      <c r="CF15" s="635"/>
      <c r="CG15" s="635"/>
      <c r="CH15" s="635"/>
      <c r="CI15" s="635"/>
      <c r="CJ15" s="635"/>
      <c r="CK15" s="635"/>
      <c r="CL15" s="635"/>
      <c r="CM15" s="635"/>
      <c r="CN15" s="635"/>
      <c r="CO15" s="635"/>
      <c r="CP15" s="635"/>
      <c r="CQ15" s="636"/>
      <c r="CR15" s="637">
        <v>11375574</v>
      </c>
      <c r="CS15" s="638"/>
      <c r="CT15" s="638"/>
      <c r="CU15" s="638"/>
      <c r="CV15" s="638"/>
      <c r="CW15" s="638"/>
      <c r="CX15" s="638"/>
      <c r="CY15" s="639"/>
      <c r="CZ15" s="675">
        <v>13.2</v>
      </c>
      <c r="DA15" s="675"/>
      <c r="DB15" s="675"/>
      <c r="DC15" s="675"/>
      <c r="DD15" s="643">
        <v>4117591</v>
      </c>
      <c r="DE15" s="638"/>
      <c r="DF15" s="638"/>
      <c r="DG15" s="638"/>
      <c r="DH15" s="638"/>
      <c r="DI15" s="638"/>
      <c r="DJ15" s="638"/>
      <c r="DK15" s="638"/>
      <c r="DL15" s="638"/>
      <c r="DM15" s="638"/>
      <c r="DN15" s="638"/>
      <c r="DO15" s="638"/>
      <c r="DP15" s="639"/>
      <c r="DQ15" s="643">
        <v>6410381</v>
      </c>
      <c r="DR15" s="638"/>
      <c r="DS15" s="638"/>
      <c r="DT15" s="638"/>
      <c r="DU15" s="638"/>
      <c r="DV15" s="638"/>
      <c r="DW15" s="638"/>
      <c r="DX15" s="638"/>
      <c r="DY15" s="638"/>
      <c r="DZ15" s="638"/>
      <c r="EA15" s="638"/>
      <c r="EB15" s="638"/>
      <c r="EC15" s="674"/>
    </row>
    <row r="16" spans="2:143" ht="11.25" customHeight="1" x14ac:dyDescent="0.2">
      <c r="B16" s="634" t="s">
        <v>250</v>
      </c>
      <c r="C16" s="635"/>
      <c r="D16" s="635"/>
      <c r="E16" s="635"/>
      <c r="F16" s="635"/>
      <c r="G16" s="635"/>
      <c r="H16" s="635"/>
      <c r="I16" s="635"/>
      <c r="J16" s="635"/>
      <c r="K16" s="635"/>
      <c r="L16" s="635"/>
      <c r="M16" s="635"/>
      <c r="N16" s="635"/>
      <c r="O16" s="635"/>
      <c r="P16" s="635"/>
      <c r="Q16" s="636"/>
      <c r="R16" s="637">
        <v>572257</v>
      </c>
      <c r="S16" s="638"/>
      <c r="T16" s="638"/>
      <c r="U16" s="638"/>
      <c r="V16" s="638"/>
      <c r="W16" s="638"/>
      <c r="X16" s="638"/>
      <c r="Y16" s="639"/>
      <c r="Z16" s="675">
        <v>0.6</v>
      </c>
      <c r="AA16" s="675"/>
      <c r="AB16" s="675"/>
      <c r="AC16" s="675"/>
      <c r="AD16" s="676">
        <v>572257</v>
      </c>
      <c r="AE16" s="676"/>
      <c r="AF16" s="676"/>
      <c r="AG16" s="676"/>
      <c r="AH16" s="676"/>
      <c r="AI16" s="676"/>
      <c r="AJ16" s="676"/>
      <c r="AK16" s="676"/>
      <c r="AL16" s="640">
        <v>1.3</v>
      </c>
      <c r="AM16" s="641"/>
      <c r="AN16" s="641"/>
      <c r="AO16" s="677"/>
      <c r="AP16" s="634" t="s">
        <v>251</v>
      </c>
      <c r="AQ16" s="635"/>
      <c r="AR16" s="635"/>
      <c r="AS16" s="635"/>
      <c r="AT16" s="635"/>
      <c r="AU16" s="635"/>
      <c r="AV16" s="635"/>
      <c r="AW16" s="635"/>
      <c r="AX16" s="635"/>
      <c r="AY16" s="635"/>
      <c r="AZ16" s="635"/>
      <c r="BA16" s="635"/>
      <c r="BB16" s="635"/>
      <c r="BC16" s="635"/>
      <c r="BD16" s="635"/>
      <c r="BE16" s="635"/>
      <c r="BF16" s="636"/>
      <c r="BG16" s="637" t="s">
        <v>122</v>
      </c>
      <c r="BH16" s="638"/>
      <c r="BI16" s="638"/>
      <c r="BJ16" s="638"/>
      <c r="BK16" s="638"/>
      <c r="BL16" s="638"/>
      <c r="BM16" s="638"/>
      <c r="BN16" s="639"/>
      <c r="BO16" s="675" t="s">
        <v>122</v>
      </c>
      <c r="BP16" s="675"/>
      <c r="BQ16" s="675"/>
      <c r="BR16" s="675"/>
      <c r="BS16" s="676" t="s">
        <v>122</v>
      </c>
      <c r="BT16" s="676"/>
      <c r="BU16" s="676"/>
      <c r="BV16" s="676"/>
      <c r="BW16" s="676"/>
      <c r="BX16" s="676"/>
      <c r="BY16" s="676"/>
      <c r="BZ16" s="676"/>
      <c r="CA16" s="676"/>
      <c r="CB16" s="716"/>
      <c r="CD16" s="634" t="s">
        <v>252</v>
      </c>
      <c r="CE16" s="635"/>
      <c r="CF16" s="635"/>
      <c r="CG16" s="635"/>
      <c r="CH16" s="635"/>
      <c r="CI16" s="635"/>
      <c r="CJ16" s="635"/>
      <c r="CK16" s="635"/>
      <c r="CL16" s="635"/>
      <c r="CM16" s="635"/>
      <c r="CN16" s="635"/>
      <c r="CO16" s="635"/>
      <c r="CP16" s="635"/>
      <c r="CQ16" s="636"/>
      <c r="CR16" s="637">
        <v>198303</v>
      </c>
      <c r="CS16" s="638"/>
      <c r="CT16" s="638"/>
      <c r="CU16" s="638"/>
      <c r="CV16" s="638"/>
      <c r="CW16" s="638"/>
      <c r="CX16" s="638"/>
      <c r="CY16" s="639"/>
      <c r="CZ16" s="675">
        <v>0.2</v>
      </c>
      <c r="DA16" s="675"/>
      <c r="DB16" s="675"/>
      <c r="DC16" s="675"/>
      <c r="DD16" s="643" t="s">
        <v>122</v>
      </c>
      <c r="DE16" s="638"/>
      <c r="DF16" s="638"/>
      <c r="DG16" s="638"/>
      <c r="DH16" s="638"/>
      <c r="DI16" s="638"/>
      <c r="DJ16" s="638"/>
      <c r="DK16" s="638"/>
      <c r="DL16" s="638"/>
      <c r="DM16" s="638"/>
      <c r="DN16" s="638"/>
      <c r="DO16" s="638"/>
      <c r="DP16" s="639"/>
      <c r="DQ16" s="643">
        <v>119649</v>
      </c>
      <c r="DR16" s="638"/>
      <c r="DS16" s="638"/>
      <c r="DT16" s="638"/>
      <c r="DU16" s="638"/>
      <c r="DV16" s="638"/>
      <c r="DW16" s="638"/>
      <c r="DX16" s="638"/>
      <c r="DY16" s="638"/>
      <c r="DZ16" s="638"/>
      <c r="EA16" s="638"/>
      <c r="EB16" s="638"/>
      <c r="EC16" s="674"/>
    </row>
    <row r="17" spans="2:133" ht="11.25" customHeight="1" x14ac:dyDescent="0.2">
      <c r="B17" s="634" t="s">
        <v>253</v>
      </c>
      <c r="C17" s="635"/>
      <c r="D17" s="635"/>
      <c r="E17" s="635"/>
      <c r="F17" s="635"/>
      <c r="G17" s="635"/>
      <c r="H17" s="635"/>
      <c r="I17" s="635"/>
      <c r="J17" s="635"/>
      <c r="K17" s="635"/>
      <c r="L17" s="635"/>
      <c r="M17" s="635"/>
      <c r="N17" s="635"/>
      <c r="O17" s="635"/>
      <c r="P17" s="635"/>
      <c r="Q17" s="636"/>
      <c r="R17" s="637">
        <v>1031553</v>
      </c>
      <c r="S17" s="638"/>
      <c r="T17" s="638"/>
      <c r="U17" s="638"/>
      <c r="V17" s="638"/>
      <c r="W17" s="638"/>
      <c r="X17" s="638"/>
      <c r="Y17" s="639"/>
      <c r="Z17" s="675">
        <v>1.2</v>
      </c>
      <c r="AA17" s="675"/>
      <c r="AB17" s="675"/>
      <c r="AC17" s="675"/>
      <c r="AD17" s="676">
        <v>1031553</v>
      </c>
      <c r="AE17" s="676"/>
      <c r="AF17" s="676"/>
      <c r="AG17" s="676"/>
      <c r="AH17" s="676"/>
      <c r="AI17" s="676"/>
      <c r="AJ17" s="676"/>
      <c r="AK17" s="676"/>
      <c r="AL17" s="640">
        <v>2.4</v>
      </c>
      <c r="AM17" s="641"/>
      <c r="AN17" s="641"/>
      <c r="AO17" s="677"/>
      <c r="AP17" s="634" t="s">
        <v>254</v>
      </c>
      <c r="AQ17" s="635"/>
      <c r="AR17" s="635"/>
      <c r="AS17" s="635"/>
      <c r="AT17" s="635"/>
      <c r="AU17" s="635"/>
      <c r="AV17" s="635"/>
      <c r="AW17" s="635"/>
      <c r="AX17" s="635"/>
      <c r="AY17" s="635"/>
      <c r="AZ17" s="635"/>
      <c r="BA17" s="635"/>
      <c r="BB17" s="635"/>
      <c r="BC17" s="635"/>
      <c r="BD17" s="635"/>
      <c r="BE17" s="635"/>
      <c r="BF17" s="636"/>
      <c r="BG17" s="637" t="s">
        <v>122</v>
      </c>
      <c r="BH17" s="638"/>
      <c r="BI17" s="638"/>
      <c r="BJ17" s="638"/>
      <c r="BK17" s="638"/>
      <c r="BL17" s="638"/>
      <c r="BM17" s="638"/>
      <c r="BN17" s="639"/>
      <c r="BO17" s="675" t="s">
        <v>122</v>
      </c>
      <c r="BP17" s="675"/>
      <c r="BQ17" s="675"/>
      <c r="BR17" s="675"/>
      <c r="BS17" s="676" t="s">
        <v>122</v>
      </c>
      <c r="BT17" s="676"/>
      <c r="BU17" s="676"/>
      <c r="BV17" s="676"/>
      <c r="BW17" s="676"/>
      <c r="BX17" s="676"/>
      <c r="BY17" s="676"/>
      <c r="BZ17" s="676"/>
      <c r="CA17" s="676"/>
      <c r="CB17" s="716"/>
      <c r="CD17" s="634" t="s">
        <v>255</v>
      </c>
      <c r="CE17" s="635"/>
      <c r="CF17" s="635"/>
      <c r="CG17" s="635"/>
      <c r="CH17" s="635"/>
      <c r="CI17" s="635"/>
      <c r="CJ17" s="635"/>
      <c r="CK17" s="635"/>
      <c r="CL17" s="635"/>
      <c r="CM17" s="635"/>
      <c r="CN17" s="635"/>
      <c r="CO17" s="635"/>
      <c r="CP17" s="635"/>
      <c r="CQ17" s="636"/>
      <c r="CR17" s="637">
        <v>6109858</v>
      </c>
      <c r="CS17" s="638"/>
      <c r="CT17" s="638"/>
      <c r="CU17" s="638"/>
      <c r="CV17" s="638"/>
      <c r="CW17" s="638"/>
      <c r="CX17" s="638"/>
      <c r="CY17" s="639"/>
      <c r="CZ17" s="675">
        <v>7.1</v>
      </c>
      <c r="DA17" s="675"/>
      <c r="DB17" s="675"/>
      <c r="DC17" s="675"/>
      <c r="DD17" s="643" t="s">
        <v>122</v>
      </c>
      <c r="DE17" s="638"/>
      <c r="DF17" s="638"/>
      <c r="DG17" s="638"/>
      <c r="DH17" s="638"/>
      <c r="DI17" s="638"/>
      <c r="DJ17" s="638"/>
      <c r="DK17" s="638"/>
      <c r="DL17" s="638"/>
      <c r="DM17" s="638"/>
      <c r="DN17" s="638"/>
      <c r="DO17" s="638"/>
      <c r="DP17" s="639"/>
      <c r="DQ17" s="643">
        <v>5854021</v>
      </c>
      <c r="DR17" s="638"/>
      <c r="DS17" s="638"/>
      <c r="DT17" s="638"/>
      <c r="DU17" s="638"/>
      <c r="DV17" s="638"/>
      <c r="DW17" s="638"/>
      <c r="DX17" s="638"/>
      <c r="DY17" s="638"/>
      <c r="DZ17" s="638"/>
      <c r="EA17" s="638"/>
      <c r="EB17" s="638"/>
      <c r="EC17" s="674"/>
    </row>
    <row r="18" spans="2:133" ht="11.25" customHeight="1" x14ac:dyDescent="0.2">
      <c r="B18" s="634" t="s">
        <v>256</v>
      </c>
      <c r="C18" s="635"/>
      <c r="D18" s="635"/>
      <c r="E18" s="635"/>
      <c r="F18" s="635"/>
      <c r="G18" s="635"/>
      <c r="H18" s="635"/>
      <c r="I18" s="635"/>
      <c r="J18" s="635"/>
      <c r="K18" s="635"/>
      <c r="L18" s="635"/>
      <c r="M18" s="635"/>
      <c r="N18" s="635"/>
      <c r="O18" s="635"/>
      <c r="P18" s="635"/>
      <c r="Q18" s="636"/>
      <c r="R18" s="637">
        <v>176839</v>
      </c>
      <c r="S18" s="638"/>
      <c r="T18" s="638"/>
      <c r="U18" s="638"/>
      <c r="V18" s="638"/>
      <c r="W18" s="638"/>
      <c r="X18" s="638"/>
      <c r="Y18" s="639"/>
      <c r="Z18" s="675">
        <v>0.2</v>
      </c>
      <c r="AA18" s="675"/>
      <c r="AB18" s="675"/>
      <c r="AC18" s="675"/>
      <c r="AD18" s="676">
        <v>176839</v>
      </c>
      <c r="AE18" s="676"/>
      <c r="AF18" s="676"/>
      <c r="AG18" s="676"/>
      <c r="AH18" s="676"/>
      <c r="AI18" s="676"/>
      <c r="AJ18" s="676"/>
      <c r="AK18" s="676"/>
      <c r="AL18" s="640">
        <v>0.4</v>
      </c>
      <c r="AM18" s="641"/>
      <c r="AN18" s="641"/>
      <c r="AO18" s="677"/>
      <c r="AP18" s="634" t="s">
        <v>257</v>
      </c>
      <c r="AQ18" s="635"/>
      <c r="AR18" s="635"/>
      <c r="AS18" s="635"/>
      <c r="AT18" s="635"/>
      <c r="AU18" s="635"/>
      <c r="AV18" s="635"/>
      <c r="AW18" s="635"/>
      <c r="AX18" s="635"/>
      <c r="AY18" s="635"/>
      <c r="AZ18" s="635"/>
      <c r="BA18" s="635"/>
      <c r="BB18" s="635"/>
      <c r="BC18" s="635"/>
      <c r="BD18" s="635"/>
      <c r="BE18" s="635"/>
      <c r="BF18" s="636"/>
      <c r="BG18" s="637" t="s">
        <v>122</v>
      </c>
      <c r="BH18" s="638"/>
      <c r="BI18" s="638"/>
      <c r="BJ18" s="638"/>
      <c r="BK18" s="638"/>
      <c r="BL18" s="638"/>
      <c r="BM18" s="638"/>
      <c r="BN18" s="639"/>
      <c r="BO18" s="675" t="s">
        <v>122</v>
      </c>
      <c r="BP18" s="675"/>
      <c r="BQ18" s="675"/>
      <c r="BR18" s="675"/>
      <c r="BS18" s="676" t="s">
        <v>122</v>
      </c>
      <c r="BT18" s="676"/>
      <c r="BU18" s="676"/>
      <c r="BV18" s="676"/>
      <c r="BW18" s="676"/>
      <c r="BX18" s="676"/>
      <c r="BY18" s="676"/>
      <c r="BZ18" s="676"/>
      <c r="CA18" s="676"/>
      <c r="CB18" s="716"/>
      <c r="CD18" s="634" t="s">
        <v>258</v>
      </c>
      <c r="CE18" s="635"/>
      <c r="CF18" s="635"/>
      <c r="CG18" s="635"/>
      <c r="CH18" s="635"/>
      <c r="CI18" s="635"/>
      <c r="CJ18" s="635"/>
      <c r="CK18" s="635"/>
      <c r="CL18" s="635"/>
      <c r="CM18" s="635"/>
      <c r="CN18" s="635"/>
      <c r="CO18" s="635"/>
      <c r="CP18" s="635"/>
      <c r="CQ18" s="636"/>
      <c r="CR18" s="637" t="s">
        <v>122</v>
      </c>
      <c r="CS18" s="638"/>
      <c r="CT18" s="638"/>
      <c r="CU18" s="638"/>
      <c r="CV18" s="638"/>
      <c r="CW18" s="638"/>
      <c r="CX18" s="638"/>
      <c r="CY18" s="639"/>
      <c r="CZ18" s="675" t="s">
        <v>122</v>
      </c>
      <c r="DA18" s="675"/>
      <c r="DB18" s="675"/>
      <c r="DC18" s="675"/>
      <c r="DD18" s="643" t="s">
        <v>122</v>
      </c>
      <c r="DE18" s="638"/>
      <c r="DF18" s="638"/>
      <c r="DG18" s="638"/>
      <c r="DH18" s="638"/>
      <c r="DI18" s="638"/>
      <c r="DJ18" s="638"/>
      <c r="DK18" s="638"/>
      <c r="DL18" s="638"/>
      <c r="DM18" s="638"/>
      <c r="DN18" s="638"/>
      <c r="DO18" s="638"/>
      <c r="DP18" s="639"/>
      <c r="DQ18" s="643" t="s">
        <v>122</v>
      </c>
      <c r="DR18" s="638"/>
      <c r="DS18" s="638"/>
      <c r="DT18" s="638"/>
      <c r="DU18" s="638"/>
      <c r="DV18" s="638"/>
      <c r="DW18" s="638"/>
      <c r="DX18" s="638"/>
      <c r="DY18" s="638"/>
      <c r="DZ18" s="638"/>
      <c r="EA18" s="638"/>
      <c r="EB18" s="638"/>
      <c r="EC18" s="674"/>
    </row>
    <row r="19" spans="2:133" ht="11.25" customHeight="1" x14ac:dyDescent="0.2">
      <c r="B19" s="634" t="s">
        <v>259</v>
      </c>
      <c r="C19" s="635"/>
      <c r="D19" s="635"/>
      <c r="E19" s="635"/>
      <c r="F19" s="635"/>
      <c r="G19" s="635"/>
      <c r="H19" s="635"/>
      <c r="I19" s="635"/>
      <c r="J19" s="635"/>
      <c r="K19" s="635"/>
      <c r="L19" s="635"/>
      <c r="M19" s="635"/>
      <c r="N19" s="635"/>
      <c r="O19" s="635"/>
      <c r="P19" s="635"/>
      <c r="Q19" s="636"/>
      <c r="R19" s="637">
        <v>850003</v>
      </c>
      <c r="S19" s="638"/>
      <c r="T19" s="638"/>
      <c r="U19" s="638"/>
      <c r="V19" s="638"/>
      <c r="W19" s="638"/>
      <c r="X19" s="638"/>
      <c r="Y19" s="639"/>
      <c r="Z19" s="675">
        <v>0.9</v>
      </c>
      <c r="AA19" s="675"/>
      <c r="AB19" s="675"/>
      <c r="AC19" s="675"/>
      <c r="AD19" s="676">
        <v>850003</v>
      </c>
      <c r="AE19" s="676"/>
      <c r="AF19" s="676"/>
      <c r="AG19" s="676"/>
      <c r="AH19" s="676"/>
      <c r="AI19" s="676"/>
      <c r="AJ19" s="676"/>
      <c r="AK19" s="676"/>
      <c r="AL19" s="640">
        <v>2</v>
      </c>
      <c r="AM19" s="641"/>
      <c r="AN19" s="641"/>
      <c r="AO19" s="677"/>
      <c r="AP19" s="634" t="s">
        <v>260</v>
      </c>
      <c r="AQ19" s="635"/>
      <c r="AR19" s="635"/>
      <c r="AS19" s="635"/>
      <c r="AT19" s="635"/>
      <c r="AU19" s="635"/>
      <c r="AV19" s="635"/>
      <c r="AW19" s="635"/>
      <c r="AX19" s="635"/>
      <c r="AY19" s="635"/>
      <c r="AZ19" s="635"/>
      <c r="BA19" s="635"/>
      <c r="BB19" s="635"/>
      <c r="BC19" s="635"/>
      <c r="BD19" s="635"/>
      <c r="BE19" s="635"/>
      <c r="BF19" s="636"/>
      <c r="BG19" s="637">
        <v>1909239</v>
      </c>
      <c r="BH19" s="638"/>
      <c r="BI19" s="638"/>
      <c r="BJ19" s="638"/>
      <c r="BK19" s="638"/>
      <c r="BL19" s="638"/>
      <c r="BM19" s="638"/>
      <c r="BN19" s="639"/>
      <c r="BO19" s="675">
        <v>5.9</v>
      </c>
      <c r="BP19" s="675"/>
      <c r="BQ19" s="675"/>
      <c r="BR19" s="675"/>
      <c r="BS19" s="676" t="s">
        <v>122</v>
      </c>
      <c r="BT19" s="676"/>
      <c r="BU19" s="676"/>
      <c r="BV19" s="676"/>
      <c r="BW19" s="676"/>
      <c r="BX19" s="676"/>
      <c r="BY19" s="676"/>
      <c r="BZ19" s="676"/>
      <c r="CA19" s="676"/>
      <c r="CB19" s="716"/>
      <c r="CD19" s="634" t="s">
        <v>261</v>
      </c>
      <c r="CE19" s="635"/>
      <c r="CF19" s="635"/>
      <c r="CG19" s="635"/>
      <c r="CH19" s="635"/>
      <c r="CI19" s="635"/>
      <c r="CJ19" s="635"/>
      <c r="CK19" s="635"/>
      <c r="CL19" s="635"/>
      <c r="CM19" s="635"/>
      <c r="CN19" s="635"/>
      <c r="CO19" s="635"/>
      <c r="CP19" s="635"/>
      <c r="CQ19" s="636"/>
      <c r="CR19" s="637" t="s">
        <v>122</v>
      </c>
      <c r="CS19" s="638"/>
      <c r="CT19" s="638"/>
      <c r="CU19" s="638"/>
      <c r="CV19" s="638"/>
      <c r="CW19" s="638"/>
      <c r="CX19" s="638"/>
      <c r="CY19" s="639"/>
      <c r="CZ19" s="675" t="s">
        <v>122</v>
      </c>
      <c r="DA19" s="675"/>
      <c r="DB19" s="675"/>
      <c r="DC19" s="675"/>
      <c r="DD19" s="643" t="s">
        <v>122</v>
      </c>
      <c r="DE19" s="638"/>
      <c r="DF19" s="638"/>
      <c r="DG19" s="638"/>
      <c r="DH19" s="638"/>
      <c r="DI19" s="638"/>
      <c r="DJ19" s="638"/>
      <c r="DK19" s="638"/>
      <c r="DL19" s="638"/>
      <c r="DM19" s="638"/>
      <c r="DN19" s="638"/>
      <c r="DO19" s="638"/>
      <c r="DP19" s="639"/>
      <c r="DQ19" s="643" t="s">
        <v>122</v>
      </c>
      <c r="DR19" s="638"/>
      <c r="DS19" s="638"/>
      <c r="DT19" s="638"/>
      <c r="DU19" s="638"/>
      <c r="DV19" s="638"/>
      <c r="DW19" s="638"/>
      <c r="DX19" s="638"/>
      <c r="DY19" s="638"/>
      <c r="DZ19" s="638"/>
      <c r="EA19" s="638"/>
      <c r="EB19" s="638"/>
      <c r="EC19" s="674"/>
    </row>
    <row r="20" spans="2:133" ht="11.25" customHeight="1" x14ac:dyDescent="0.2">
      <c r="B20" s="704" t="s">
        <v>262</v>
      </c>
      <c r="C20" s="705"/>
      <c r="D20" s="705"/>
      <c r="E20" s="705"/>
      <c r="F20" s="705"/>
      <c r="G20" s="705"/>
      <c r="H20" s="705"/>
      <c r="I20" s="705"/>
      <c r="J20" s="705"/>
      <c r="K20" s="705"/>
      <c r="L20" s="705"/>
      <c r="M20" s="705"/>
      <c r="N20" s="705"/>
      <c r="O20" s="705"/>
      <c r="P20" s="705"/>
      <c r="Q20" s="706"/>
      <c r="R20" s="637">
        <v>4711</v>
      </c>
      <c r="S20" s="638"/>
      <c r="T20" s="638"/>
      <c r="U20" s="638"/>
      <c r="V20" s="638"/>
      <c r="W20" s="638"/>
      <c r="X20" s="638"/>
      <c r="Y20" s="639"/>
      <c r="Z20" s="675">
        <v>0</v>
      </c>
      <c r="AA20" s="675"/>
      <c r="AB20" s="675"/>
      <c r="AC20" s="675"/>
      <c r="AD20" s="676">
        <v>4711</v>
      </c>
      <c r="AE20" s="676"/>
      <c r="AF20" s="676"/>
      <c r="AG20" s="676"/>
      <c r="AH20" s="676"/>
      <c r="AI20" s="676"/>
      <c r="AJ20" s="676"/>
      <c r="AK20" s="676"/>
      <c r="AL20" s="640">
        <v>0</v>
      </c>
      <c r="AM20" s="641"/>
      <c r="AN20" s="641"/>
      <c r="AO20" s="677"/>
      <c r="AP20" s="634" t="s">
        <v>263</v>
      </c>
      <c r="AQ20" s="635"/>
      <c r="AR20" s="635"/>
      <c r="AS20" s="635"/>
      <c r="AT20" s="635"/>
      <c r="AU20" s="635"/>
      <c r="AV20" s="635"/>
      <c r="AW20" s="635"/>
      <c r="AX20" s="635"/>
      <c r="AY20" s="635"/>
      <c r="AZ20" s="635"/>
      <c r="BA20" s="635"/>
      <c r="BB20" s="635"/>
      <c r="BC20" s="635"/>
      <c r="BD20" s="635"/>
      <c r="BE20" s="635"/>
      <c r="BF20" s="636"/>
      <c r="BG20" s="637">
        <v>1909239</v>
      </c>
      <c r="BH20" s="638"/>
      <c r="BI20" s="638"/>
      <c r="BJ20" s="638"/>
      <c r="BK20" s="638"/>
      <c r="BL20" s="638"/>
      <c r="BM20" s="638"/>
      <c r="BN20" s="639"/>
      <c r="BO20" s="675">
        <v>5.9</v>
      </c>
      <c r="BP20" s="675"/>
      <c r="BQ20" s="675"/>
      <c r="BR20" s="675"/>
      <c r="BS20" s="676" t="s">
        <v>122</v>
      </c>
      <c r="BT20" s="676"/>
      <c r="BU20" s="676"/>
      <c r="BV20" s="676"/>
      <c r="BW20" s="676"/>
      <c r="BX20" s="676"/>
      <c r="BY20" s="676"/>
      <c r="BZ20" s="676"/>
      <c r="CA20" s="676"/>
      <c r="CB20" s="716"/>
      <c r="CD20" s="634" t="s">
        <v>264</v>
      </c>
      <c r="CE20" s="635"/>
      <c r="CF20" s="635"/>
      <c r="CG20" s="635"/>
      <c r="CH20" s="635"/>
      <c r="CI20" s="635"/>
      <c r="CJ20" s="635"/>
      <c r="CK20" s="635"/>
      <c r="CL20" s="635"/>
      <c r="CM20" s="635"/>
      <c r="CN20" s="635"/>
      <c r="CO20" s="635"/>
      <c r="CP20" s="635"/>
      <c r="CQ20" s="636"/>
      <c r="CR20" s="637">
        <v>85952451</v>
      </c>
      <c r="CS20" s="638"/>
      <c r="CT20" s="638"/>
      <c r="CU20" s="638"/>
      <c r="CV20" s="638"/>
      <c r="CW20" s="638"/>
      <c r="CX20" s="638"/>
      <c r="CY20" s="639"/>
      <c r="CZ20" s="675">
        <v>100</v>
      </c>
      <c r="DA20" s="675"/>
      <c r="DB20" s="675"/>
      <c r="DC20" s="675"/>
      <c r="DD20" s="643">
        <v>8759788</v>
      </c>
      <c r="DE20" s="638"/>
      <c r="DF20" s="638"/>
      <c r="DG20" s="638"/>
      <c r="DH20" s="638"/>
      <c r="DI20" s="638"/>
      <c r="DJ20" s="638"/>
      <c r="DK20" s="638"/>
      <c r="DL20" s="638"/>
      <c r="DM20" s="638"/>
      <c r="DN20" s="638"/>
      <c r="DO20" s="638"/>
      <c r="DP20" s="639"/>
      <c r="DQ20" s="643">
        <v>53969364</v>
      </c>
      <c r="DR20" s="638"/>
      <c r="DS20" s="638"/>
      <c r="DT20" s="638"/>
      <c r="DU20" s="638"/>
      <c r="DV20" s="638"/>
      <c r="DW20" s="638"/>
      <c r="DX20" s="638"/>
      <c r="DY20" s="638"/>
      <c r="DZ20" s="638"/>
      <c r="EA20" s="638"/>
      <c r="EB20" s="638"/>
      <c r="EC20" s="674"/>
    </row>
    <row r="21" spans="2:133" ht="11.25" customHeight="1" x14ac:dyDescent="0.2">
      <c r="B21" s="634" t="s">
        <v>265</v>
      </c>
      <c r="C21" s="635"/>
      <c r="D21" s="635"/>
      <c r="E21" s="635"/>
      <c r="F21" s="635"/>
      <c r="G21" s="635"/>
      <c r="H21" s="635"/>
      <c r="I21" s="635"/>
      <c r="J21" s="635"/>
      <c r="K21" s="635"/>
      <c r="L21" s="635"/>
      <c r="M21" s="635"/>
      <c r="N21" s="635"/>
      <c r="O21" s="635"/>
      <c r="P21" s="635"/>
      <c r="Q21" s="636"/>
      <c r="R21" s="637">
        <v>4289483</v>
      </c>
      <c r="S21" s="638"/>
      <c r="T21" s="638"/>
      <c r="U21" s="638"/>
      <c r="V21" s="638"/>
      <c r="W21" s="638"/>
      <c r="X21" s="638"/>
      <c r="Y21" s="639"/>
      <c r="Z21" s="675">
        <v>4.8</v>
      </c>
      <c r="AA21" s="675"/>
      <c r="AB21" s="675"/>
      <c r="AC21" s="675"/>
      <c r="AD21" s="676">
        <v>4005014</v>
      </c>
      <c r="AE21" s="676"/>
      <c r="AF21" s="676"/>
      <c r="AG21" s="676"/>
      <c r="AH21" s="676"/>
      <c r="AI21" s="676"/>
      <c r="AJ21" s="676"/>
      <c r="AK21" s="676"/>
      <c r="AL21" s="640">
        <v>9.4</v>
      </c>
      <c r="AM21" s="641"/>
      <c r="AN21" s="641"/>
      <c r="AO21" s="677"/>
      <c r="AP21" s="634" t="s">
        <v>266</v>
      </c>
      <c r="AQ21" s="714"/>
      <c r="AR21" s="714"/>
      <c r="AS21" s="714"/>
      <c r="AT21" s="714"/>
      <c r="AU21" s="714"/>
      <c r="AV21" s="714"/>
      <c r="AW21" s="714"/>
      <c r="AX21" s="714"/>
      <c r="AY21" s="714"/>
      <c r="AZ21" s="714"/>
      <c r="BA21" s="714"/>
      <c r="BB21" s="714"/>
      <c r="BC21" s="714"/>
      <c r="BD21" s="714"/>
      <c r="BE21" s="714"/>
      <c r="BF21" s="715"/>
      <c r="BG21" s="637">
        <v>32279</v>
      </c>
      <c r="BH21" s="638"/>
      <c r="BI21" s="638"/>
      <c r="BJ21" s="638"/>
      <c r="BK21" s="638"/>
      <c r="BL21" s="638"/>
      <c r="BM21" s="638"/>
      <c r="BN21" s="639"/>
      <c r="BO21" s="675">
        <v>0.1</v>
      </c>
      <c r="BP21" s="675"/>
      <c r="BQ21" s="675"/>
      <c r="BR21" s="675"/>
      <c r="BS21" s="676" t="s">
        <v>122</v>
      </c>
      <c r="BT21" s="676"/>
      <c r="BU21" s="676"/>
      <c r="BV21" s="676"/>
      <c r="BW21" s="676"/>
      <c r="BX21" s="676"/>
      <c r="BY21" s="676"/>
      <c r="BZ21" s="676"/>
      <c r="CA21" s="676"/>
      <c r="CB21" s="716"/>
      <c r="CD21" s="618"/>
      <c r="CE21" s="619"/>
      <c r="CF21" s="619"/>
      <c r="CG21" s="619"/>
      <c r="CH21" s="619"/>
      <c r="CI21" s="619"/>
      <c r="CJ21" s="619"/>
      <c r="CK21" s="619"/>
      <c r="CL21" s="619"/>
      <c r="CM21" s="619"/>
      <c r="CN21" s="619"/>
      <c r="CO21" s="619"/>
      <c r="CP21" s="619"/>
      <c r="CQ21" s="620"/>
      <c r="CR21" s="722"/>
      <c r="CS21" s="723"/>
      <c r="CT21" s="723"/>
      <c r="CU21" s="723"/>
      <c r="CV21" s="723"/>
      <c r="CW21" s="723"/>
      <c r="CX21" s="723"/>
      <c r="CY21" s="724"/>
      <c r="CZ21" s="725"/>
      <c r="DA21" s="725"/>
      <c r="DB21" s="725"/>
      <c r="DC21" s="725"/>
      <c r="DD21" s="726"/>
      <c r="DE21" s="723"/>
      <c r="DF21" s="723"/>
      <c r="DG21" s="723"/>
      <c r="DH21" s="723"/>
      <c r="DI21" s="723"/>
      <c r="DJ21" s="723"/>
      <c r="DK21" s="723"/>
      <c r="DL21" s="723"/>
      <c r="DM21" s="723"/>
      <c r="DN21" s="723"/>
      <c r="DO21" s="723"/>
      <c r="DP21" s="724"/>
      <c r="DQ21" s="726"/>
      <c r="DR21" s="723"/>
      <c r="DS21" s="723"/>
      <c r="DT21" s="723"/>
      <c r="DU21" s="723"/>
      <c r="DV21" s="723"/>
      <c r="DW21" s="723"/>
      <c r="DX21" s="723"/>
      <c r="DY21" s="723"/>
      <c r="DZ21" s="723"/>
      <c r="EA21" s="723"/>
      <c r="EB21" s="723"/>
      <c r="EC21" s="730"/>
    </row>
    <row r="22" spans="2:133" ht="11.25" customHeight="1" x14ac:dyDescent="0.2">
      <c r="B22" s="634" t="s">
        <v>267</v>
      </c>
      <c r="C22" s="635"/>
      <c r="D22" s="635"/>
      <c r="E22" s="635"/>
      <c r="F22" s="635"/>
      <c r="G22" s="635"/>
      <c r="H22" s="635"/>
      <c r="I22" s="635"/>
      <c r="J22" s="635"/>
      <c r="K22" s="635"/>
      <c r="L22" s="635"/>
      <c r="M22" s="635"/>
      <c r="N22" s="635"/>
      <c r="O22" s="635"/>
      <c r="P22" s="635"/>
      <c r="Q22" s="636"/>
      <c r="R22" s="637">
        <v>4005014</v>
      </c>
      <c r="S22" s="638"/>
      <c r="T22" s="638"/>
      <c r="U22" s="638"/>
      <c r="V22" s="638"/>
      <c r="W22" s="638"/>
      <c r="X22" s="638"/>
      <c r="Y22" s="639"/>
      <c r="Z22" s="675">
        <v>4.5</v>
      </c>
      <c r="AA22" s="675"/>
      <c r="AB22" s="675"/>
      <c r="AC22" s="675"/>
      <c r="AD22" s="676">
        <v>4005014</v>
      </c>
      <c r="AE22" s="676"/>
      <c r="AF22" s="676"/>
      <c r="AG22" s="676"/>
      <c r="AH22" s="676"/>
      <c r="AI22" s="676"/>
      <c r="AJ22" s="676"/>
      <c r="AK22" s="676"/>
      <c r="AL22" s="640">
        <v>9.4</v>
      </c>
      <c r="AM22" s="641"/>
      <c r="AN22" s="641"/>
      <c r="AO22" s="677"/>
      <c r="AP22" s="634" t="s">
        <v>268</v>
      </c>
      <c r="AQ22" s="714"/>
      <c r="AR22" s="714"/>
      <c r="AS22" s="714"/>
      <c r="AT22" s="714"/>
      <c r="AU22" s="714"/>
      <c r="AV22" s="714"/>
      <c r="AW22" s="714"/>
      <c r="AX22" s="714"/>
      <c r="AY22" s="714"/>
      <c r="AZ22" s="714"/>
      <c r="BA22" s="714"/>
      <c r="BB22" s="714"/>
      <c r="BC22" s="714"/>
      <c r="BD22" s="714"/>
      <c r="BE22" s="714"/>
      <c r="BF22" s="715"/>
      <c r="BG22" s="637" t="s">
        <v>122</v>
      </c>
      <c r="BH22" s="638"/>
      <c r="BI22" s="638"/>
      <c r="BJ22" s="638"/>
      <c r="BK22" s="638"/>
      <c r="BL22" s="638"/>
      <c r="BM22" s="638"/>
      <c r="BN22" s="639"/>
      <c r="BO22" s="675" t="s">
        <v>122</v>
      </c>
      <c r="BP22" s="675"/>
      <c r="BQ22" s="675"/>
      <c r="BR22" s="675"/>
      <c r="BS22" s="676" t="s">
        <v>122</v>
      </c>
      <c r="BT22" s="676"/>
      <c r="BU22" s="676"/>
      <c r="BV22" s="676"/>
      <c r="BW22" s="676"/>
      <c r="BX22" s="676"/>
      <c r="BY22" s="676"/>
      <c r="BZ22" s="676"/>
      <c r="CA22" s="676"/>
      <c r="CB22" s="716"/>
      <c r="CD22" s="689" t="s">
        <v>269</v>
      </c>
      <c r="CE22" s="690"/>
      <c r="CF22" s="690"/>
      <c r="CG22" s="690"/>
      <c r="CH22" s="690"/>
      <c r="CI22" s="690"/>
      <c r="CJ22" s="690"/>
      <c r="CK22" s="690"/>
      <c r="CL22" s="690"/>
      <c r="CM22" s="690"/>
      <c r="CN22" s="690"/>
      <c r="CO22" s="690"/>
      <c r="CP22" s="690"/>
      <c r="CQ22" s="690"/>
      <c r="CR22" s="690"/>
      <c r="CS22" s="690"/>
      <c r="CT22" s="690"/>
      <c r="CU22" s="690"/>
      <c r="CV22" s="690"/>
      <c r="CW22" s="690"/>
      <c r="CX22" s="690"/>
      <c r="CY22" s="690"/>
      <c r="CZ22" s="690"/>
      <c r="DA22" s="690"/>
      <c r="DB22" s="690"/>
      <c r="DC22" s="690"/>
      <c r="DD22" s="690"/>
      <c r="DE22" s="690"/>
      <c r="DF22" s="690"/>
      <c r="DG22" s="690"/>
      <c r="DH22" s="690"/>
      <c r="DI22" s="690"/>
      <c r="DJ22" s="690"/>
      <c r="DK22" s="690"/>
      <c r="DL22" s="690"/>
      <c r="DM22" s="690"/>
      <c r="DN22" s="690"/>
      <c r="DO22" s="690"/>
      <c r="DP22" s="690"/>
      <c r="DQ22" s="690"/>
      <c r="DR22" s="690"/>
      <c r="DS22" s="690"/>
      <c r="DT22" s="690"/>
      <c r="DU22" s="690"/>
      <c r="DV22" s="690"/>
      <c r="DW22" s="690"/>
      <c r="DX22" s="690"/>
      <c r="DY22" s="690"/>
      <c r="DZ22" s="690"/>
      <c r="EA22" s="690"/>
      <c r="EB22" s="690"/>
      <c r="EC22" s="691"/>
    </row>
    <row r="23" spans="2:133" ht="11.25" customHeight="1" x14ac:dyDescent="0.2">
      <c r="B23" s="634" t="s">
        <v>270</v>
      </c>
      <c r="C23" s="635"/>
      <c r="D23" s="635"/>
      <c r="E23" s="635"/>
      <c r="F23" s="635"/>
      <c r="G23" s="635"/>
      <c r="H23" s="635"/>
      <c r="I23" s="635"/>
      <c r="J23" s="635"/>
      <c r="K23" s="635"/>
      <c r="L23" s="635"/>
      <c r="M23" s="635"/>
      <c r="N23" s="635"/>
      <c r="O23" s="635"/>
      <c r="P23" s="635"/>
      <c r="Q23" s="636"/>
      <c r="R23" s="637">
        <v>284424</v>
      </c>
      <c r="S23" s="638"/>
      <c r="T23" s="638"/>
      <c r="U23" s="638"/>
      <c r="V23" s="638"/>
      <c r="W23" s="638"/>
      <c r="X23" s="638"/>
      <c r="Y23" s="639"/>
      <c r="Z23" s="675">
        <v>0.3</v>
      </c>
      <c r="AA23" s="675"/>
      <c r="AB23" s="675"/>
      <c r="AC23" s="675"/>
      <c r="AD23" s="676" t="s">
        <v>122</v>
      </c>
      <c r="AE23" s="676"/>
      <c r="AF23" s="676"/>
      <c r="AG23" s="676"/>
      <c r="AH23" s="676"/>
      <c r="AI23" s="676"/>
      <c r="AJ23" s="676"/>
      <c r="AK23" s="676"/>
      <c r="AL23" s="640" t="s">
        <v>122</v>
      </c>
      <c r="AM23" s="641"/>
      <c r="AN23" s="641"/>
      <c r="AO23" s="677"/>
      <c r="AP23" s="634" t="s">
        <v>271</v>
      </c>
      <c r="AQ23" s="714"/>
      <c r="AR23" s="714"/>
      <c r="AS23" s="714"/>
      <c r="AT23" s="714"/>
      <c r="AU23" s="714"/>
      <c r="AV23" s="714"/>
      <c r="AW23" s="714"/>
      <c r="AX23" s="714"/>
      <c r="AY23" s="714"/>
      <c r="AZ23" s="714"/>
      <c r="BA23" s="714"/>
      <c r="BB23" s="714"/>
      <c r="BC23" s="714"/>
      <c r="BD23" s="714"/>
      <c r="BE23" s="714"/>
      <c r="BF23" s="715"/>
      <c r="BG23" s="637">
        <v>1876960</v>
      </c>
      <c r="BH23" s="638"/>
      <c r="BI23" s="638"/>
      <c r="BJ23" s="638"/>
      <c r="BK23" s="638"/>
      <c r="BL23" s="638"/>
      <c r="BM23" s="638"/>
      <c r="BN23" s="639"/>
      <c r="BO23" s="675">
        <v>5.8</v>
      </c>
      <c r="BP23" s="675"/>
      <c r="BQ23" s="675"/>
      <c r="BR23" s="675"/>
      <c r="BS23" s="676" t="s">
        <v>122</v>
      </c>
      <c r="BT23" s="676"/>
      <c r="BU23" s="676"/>
      <c r="BV23" s="676"/>
      <c r="BW23" s="676"/>
      <c r="BX23" s="676"/>
      <c r="BY23" s="676"/>
      <c r="BZ23" s="676"/>
      <c r="CA23" s="676"/>
      <c r="CB23" s="716"/>
      <c r="CD23" s="689" t="s">
        <v>211</v>
      </c>
      <c r="CE23" s="690"/>
      <c r="CF23" s="690"/>
      <c r="CG23" s="690"/>
      <c r="CH23" s="690"/>
      <c r="CI23" s="690"/>
      <c r="CJ23" s="690"/>
      <c r="CK23" s="690"/>
      <c r="CL23" s="690"/>
      <c r="CM23" s="690"/>
      <c r="CN23" s="690"/>
      <c r="CO23" s="690"/>
      <c r="CP23" s="690"/>
      <c r="CQ23" s="691"/>
      <c r="CR23" s="689" t="s">
        <v>272</v>
      </c>
      <c r="CS23" s="690"/>
      <c r="CT23" s="690"/>
      <c r="CU23" s="690"/>
      <c r="CV23" s="690"/>
      <c r="CW23" s="690"/>
      <c r="CX23" s="690"/>
      <c r="CY23" s="691"/>
      <c r="CZ23" s="689" t="s">
        <v>273</v>
      </c>
      <c r="DA23" s="690"/>
      <c r="DB23" s="690"/>
      <c r="DC23" s="691"/>
      <c r="DD23" s="689" t="s">
        <v>274</v>
      </c>
      <c r="DE23" s="690"/>
      <c r="DF23" s="690"/>
      <c r="DG23" s="690"/>
      <c r="DH23" s="690"/>
      <c r="DI23" s="690"/>
      <c r="DJ23" s="690"/>
      <c r="DK23" s="691"/>
      <c r="DL23" s="727" t="s">
        <v>275</v>
      </c>
      <c r="DM23" s="728"/>
      <c r="DN23" s="728"/>
      <c r="DO23" s="728"/>
      <c r="DP23" s="728"/>
      <c r="DQ23" s="728"/>
      <c r="DR23" s="728"/>
      <c r="DS23" s="728"/>
      <c r="DT23" s="728"/>
      <c r="DU23" s="728"/>
      <c r="DV23" s="729"/>
      <c r="DW23" s="689" t="s">
        <v>276</v>
      </c>
      <c r="DX23" s="690"/>
      <c r="DY23" s="690"/>
      <c r="DZ23" s="690"/>
      <c r="EA23" s="690"/>
      <c r="EB23" s="690"/>
      <c r="EC23" s="691"/>
    </row>
    <row r="24" spans="2:133" ht="11.25" customHeight="1" x14ac:dyDescent="0.2">
      <c r="B24" s="634" t="s">
        <v>277</v>
      </c>
      <c r="C24" s="635"/>
      <c r="D24" s="635"/>
      <c r="E24" s="635"/>
      <c r="F24" s="635"/>
      <c r="G24" s="635"/>
      <c r="H24" s="635"/>
      <c r="I24" s="635"/>
      <c r="J24" s="635"/>
      <c r="K24" s="635"/>
      <c r="L24" s="635"/>
      <c r="M24" s="635"/>
      <c r="N24" s="635"/>
      <c r="O24" s="635"/>
      <c r="P24" s="635"/>
      <c r="Q24" s="636"/>
      <c r="R24" s="637">
        <v>45</v>
      </c>
      <c r="S24" s="638"/>
      <c r="T24" s="638"/>
      <c r="U24" s="638"/>
      <c r="V24" s="638"/>
      <c r="W24" s="638"/>
      <c r="X24" s="638"/>
      <c r="Y24" s="639"/>
      <c r="Z24" s="675">
        <v>0</v>
      </c>
      <c r="AA24" s="675"/>
      <c r="AB24" s="675"/>
      <c r="AC24" s="675"/>
      <c r="AD24" s="676" t="s">
        <v>122</v>
      </c>
      <c r="AE24" s="676"/>
      <c r="AF24" s="676"/>
      <c r="AG24" s="676"/>
      <c r="AH24" s="676"/>
      <c r="AI24" s="676"/>
      <c r="AJ24" s="676"/>
      <c r="AK24" s="676"/>
      <c r="AL24" s="640" t="s">
        <v>122</v>
      </c>
      <c r="AM24" s="641"/>
      <c r="AN24" s="641"/>
      <c r="AO24" s="677"/>
      <c r="AP24" s="634" t="s">
        <v>278</v>
      </c>
      <c r="AQ24" s="714"/>
      <c r="AR24" s="714"/>
      <c r="AS24" s="714"/>
      <c r="AT24" s="714"/>
      <c r="AU24" s="714"/>
      <c r="AV24" s="714"/>
      <c r="AW24" s="714"/>
      <c r="AX24" s="714"/>
      <c r="AY24" s="714"/>
      <c r="AZ24" s="714"/>
      <c r="BA24" s="714"/>
      <c r="BB24" s="714"/>
      <c r="BC24" s="714"/>
      <c r="BD24" s="714"/>
      <c r="BE24" s="714"/>
      <c r="BF24" s="715"/>
      <c r="BG24" s="637" t="s">
        <v>122</v>
      </c>
      <c r="BH24" s="638"/>
      <c r="BI24" s="638"/>
      <c r="BJ24" s="638"/>
      <c r="BK24" s="638"/>
      <c r="BL24" s="638"/>
      <c r="BM24" s="638"/>
      <c r="BN24" s="639"/>
      <c r="BO24" s="675" t="s">
        <v>122</v>
      </c>
      <c r="BP24" s="675"/>
      <c r="BQ24" s="675"/>
      <c r="BR24" s="675"/>
      <c r="BS24" s="676" t="s">
        <v>122</v>
      </c>
      <c r="BT24" s="676"/>
      <c r="BU24" s="676"/>
      <c r="BV24" s="676"/>
      <c r="BW24" s="676"/>
      <c r="BX24" s="676"/>
      <c r="BY24" s="676"/>
      <c r="BZ24" s="676"/>
      <c r="CA24" s="676"/>
      <c r="CB24" s="716"/>
      <c r="CD24" s="695" t="s">
        <v>279</v>
      </c>
      <c r="CE24" s="696"/>
      <c r="CF24" s="696"/>
      <c r="CG24" s="696"/>
      <c r="CH24" s="696"/>
      <c r="CI24" s="696"/>
      <c r="CJ24" s="696"/>
      <c r="CK24" s="696"/>
      <c r="CL24" s="696"/>
      <c r="CM24" s="696"/>
      <c r="CN24" s="696"/>
      <c r="CO24" s="696"/>
      <c r="CP24" s="696"/>
      <c r="CQ24" s="697"/>
      <c r="CR24" s="692">
        <v>46639944</v>
      </c>
      <c r="CS24" s="693"/>
      <c r="CT24" s="693"/>
      <c r="CU24" s="693"/>
      <c r="CV24" s="693"/>
      <c r="CW24" s="693"/>
      <c r="CX24" s="693"/>
      <c r="CY24" s="718"/>
      <c r="CZ24" s="719">
        <v>54.3</v>
      </c>
      <c r="DA24" s="701"/>
      <c r="DB24" s="701"/>
      <c r="DC24" s="721"/>
      <c r="DD24" s="717">
        <v>28033809</v>
      </c>
      <c r="DE24" s="693"/>
      <c r="DF24" s="693"/>
      <c r="DG24" s="693"/>
      <c r="DH24" s="693"/>
      <c r="DI24" s="693"/>
      <c r="DJ24" s="693"/>
      <c r="DK24" s="718"/>
      <c r="DL24" s="717">
        <v>25216838</v>
      </c>
      <c r="DM24" s="693"/>
      <c r="DN24" s="693"/>
      <c r="DO24" s="693"/>
      <c r="DP24" s="693"/>
      <c r="DQ24" s="693"/>
      <c r="DR24" s="693"/>
      <c r="DS24" s="693"/>
      <c r="DT24" s="693"/>
      <c r="DU24" s="693"/>
      <c r="DV24" s="718"/>
      <c r="DW24" s="719">
        <v>58.6</v>
      </c>
      <c r="DX24" s="701"/>
      <c r="DY24" s="701"/>
      <c r="DZ24" s="701"/>
      <c r="EA24" s="701"/>
      <c r="EB24" s="701"/>
      <c r="EC24" s="720"/>
    </row>
    <row r="25" spans="2:133" ht="11.25" customHeight="1" x14ac:dyDescent="0.2">
      <c r="B25" s="634" t="s">
        <v>280</v>
      </c>
      <c r="C25" s="635"/>
      <c r="D25" s="635"/>
      <c r="E25" s="635"/>
      <c r="F25" s="635"/>
      <c r="G25" s="635"/>
      <c r="H25" s="635"/>
      <c r="I25" s="635"/>
      <c r="J25" s="635"/>
      <c r="K25" s="635"/>
      <c r="L25" s="635"/>
      <c r="M25" s="635"/>
      <c r="N25" s="635"/>
      <c r="O25" s="635"/>
      <c r="P25" s="635"/>
      <c r="Q25" s="636"/>
      <c r="R25" s="637">
        <v>44364091</v>
      </c>
      <c r="S25" s="638"/>
      <c r="T25" s="638"/>
      <c r="U25" s="638"/>
      <c r="V25" s="638"/>
      <c r="W25" s="638"/>
      <c r="X25" s="638"/>
      <c r="Y25" s="639"/>
      <c r="Z25" s="675">
        <v>49.5</v>
      </c>
      <c r="AA25" s="675"/>
      <c r="AB25" s="675"/>
      <c r="AC25" s="675"/>
      <c r="AD25" s="676">
        <v>42202662</v>
      </c>
      <c r="AE25" s="676"/>
      <c r="AF25" s="676"/>
      <c r="AG25" s="676"/>
      <c r="AH25" s="676"/>
      <c r="AI25" s="676"/>
      <c r="AJ25" s="676"/>
      <c r="AK25" s="676"/>
      <c r="AL25" s="640">
        <v>98.9</v>
      </c>
      <c r="AM25" s="641"/>
      <c r="AN25" s="641"/>
      <c r="AO25" s="677"/>
      <c r="AP25" s="634" t="s">
        <v>281</v>
      </c>
      <c r="AQ25" s="714"/>
      <c r="AR25" s="714"/>
      <c r="AS25" s="714"/>
      <c r="AT25" s="714"/>
      <c r="AU25" s="714"/>
      <c r="AV25" s="714"/>
      <c r="AW25" s="714"/>
      <c r="AX25" s="714"/>
      <c r="AY25" s="714"/>
      <c r="AZ25" s="714"/>
      <c r="BA25" s="714"/>
      <c r="BB25" s="714"/>
      <c r="BC25" s="714"/>
      <c r="BD25" s="714"/>
      <c r="BE25" s="714"/>
      <c r="BF25" s="715"/>
      <c r="BG25" s="637" t="s">
        <v>122</v>
      </c>
      <c r="BH25" s="638"/>
      <c r="BI25" s="638"/>
      <c r="BJ25" s="638"/>
      <c r="BK25" s="638"/>
      <c r="BL25" s="638"/>
      <c r="BM25" s="638"/>
      <c r="BN25" s="639"/>
      <c r="BO25" s="675" t="s">
        <v>122</v>
      </c>
      <c r="BP25" s="675"/>
      <c r="BQ25" s="675"/>
      <c r="BR25" s="675"/>
      <c r="BS25" s="676" t="s">
        <v>122</v>
      </c>
      <c r="BT25" s="676"/>
      <c r="BU25" s="676"/>
      <c r="BV25" s="676"/>
      <c r="BW25" s="676"/>
      <c r="BX25" s="676"/>
      <c r="BY25" s="676"/>
      <c r="BZ25" s="676"/>
      <c r="CA25" s="676"/>
      <c r="CB25" s="716"/>
      <c r="CD25" s="634" t="s">
        <v>282</v>
      </c>
      <c r="CE25" s="635"/>
      <c r="CF25" s="635"/>
      <c r="CG25" s="635"/>
      <c r="CH25" s="635"/>
      <c r="CI25" s="635"/>
      <c r="CJ25" s="635"/>
      <c r="CK25" s="635"/>
      <c r="CL25" s="635"/>
      <c r="CM25" s="635"/>
      <c r="CN25" s="635"/>
      <c r="CO25" s="635"/>
      <c r="CP25" s="635"/>
      <c r="CQ25" s="636"/>
      <c r="CR25" s="637">
        <v>15829287</v>
      </c>
      <c r="CS25" s="650"/>
      <c r="CT25" s="650"/>
      <c r="CU25" s="650"/>
      <c r="CV25" s="650"/>
      <c r="CW25" s="650"/>
      <c r="CX25" s="650"/>
      <c r="CY25" s="651"/>
      <c r="CZ25" s="640">
        <v>18.399999999999999</v>
      </c>
      <c r="DA25" s="652"/>
      <c r="DB25" s="652"/>
      <c r="DC25" s="653"/>
      <c r="DD25" s="643">
        <v>13637397</v>
      </c>
      <c r="DE25" s="650"/>
      <c r="DF25" s="650"/>
      <c r="DG25" s="650"/>
      <c r="DH25" s="650"/>
      <c r="DI25" s="650"/>
      <c r="DJ25" s="650"/>
      <c r="DK25" s="651"/>
      <c r="DL25" s="643">
        <v>13383531</v>
      </c>
      <c r="DM25" s="650"/>
      <c r="DN25" s="650"/>
      <c r="DO25" s="650"/>
      <c r="DP25" s="650"/>
      <c r="DQ25" s="650"/>
      <c r="DR25" s="650"/>
      <c r="DS25" s="650"/>
      <c r="DT25" s="650"/>
      <c r="DU25" s="650"/>
      <c r="DV25" s="651"/>
      <c r="DW25" s="640">
        <v>31.1</v>
      </c>
      <c r="DX25" s="652"/>
      <c r="DY25" s="652"/>
      <c r="DZ25" s="652"/>
      <c r="EA25" s="652"/>
      <c r="EB25" s="652"/>
      <c r="EC25" s="664"/>
    </row>
    <row r="26" spans="2:133" ht="11.25" customHeight="1" x14ac:dyDescent="0.2">
      <c r="B26" s="634" t="s">
        <v>283</v>
      </c>
      <c r="C26" s="635"/>
      <c r="D26" s="635"/>
      <c r="E26" s="635"/>
      <c r="F26" s="635"/>
      <c r="G26" s="635"/>
      <c r="H26" s="635"/>
      <c r="I26" s="635"/>
      <c r="J26" s="635"/>
      <c r="K26" s="635"/>
      <c r="L26" s="635"/>
      <c r="M26" s="635"/>
      <c r="N26" s="635"/>
      <c r="O26" s="635"/>
      <c r="P26" s="635"/>
      <c r="Q26" s="636"/>
      <c r="R26" s="637">
        <v>20707</v>
      </c>
      <c r="S26" s="638"/>
      <c r="T26" s="638"/>
      <c r="U26" s="638"/>
      <c r="V26" s="638"/>
      <c r="W26" s="638"/>
      <c r="X26" s="638"/>
      <c r="Y26" s="639"/>
      <c r="Z26" s="675">
        <v>0</v>
      </c>
      <c r="AA26" s="675"/>
      <c r="AB26" s="675"/>
      <c r="AC26" s="675"/>
      <c r="AD26" s="676">
        <v>20707</v>
      </c>
      <c r="AE26" s="676"/>
      <c r="AF26" s="676"/>
      <c r="AG26" s="676"/>
      <c r="AH26" s="676"/>
      <c r="AI26" s="676"/>
      <c r="AJ26" s="676"/>
      <c r="AK26" s="676"/>
      <c r="AL26" s="640">
        <v>0</v>
      </c>
      <c r="AM26" s="641"/>
      <c r="AN26" s="641"/>
      <c r="AO26" s="677"/>
      <c r="AP26" s="634" t="s">
        <v>284</v>
      </c>
      <c r="AQ26" s="714"/>
      <c r="AR26" s="714"/>
      <c r="AS26" s="714"/>
      <c r="AT26" s="714"/>
      <c r="AU26" s="714"/>
      <c r="AV26" s="714"/>
      <c r="AW26" s="714"/>
      <c r="AX26" s="714"/>
      <c r="AY26" s="714"/>
      <c r="AZ26" s="714"/>
      <c r="BA26" s="714"/>
      <c r="BB26" s="714"/>
      <c r="BC26" s="714"/>
      <c r="BD26" s="714"/>
      <c r="BE26" s="714"/>
      <c r="BF26" s="715"/>
      <c r="BG26" s="637" t="s">
        <v>122</v>
      </c>
      <c r="BH26" s="638"/>
      <c r="BI26" s="638"/>
      <c r="BJ26" s="638"/>
      <c r="BK26" s="638"/>
      <c r="BL26" s="638"/>
      <c r="BM26" s="638"/>
      <c r="BN26" s="639"/>
      <c r="BO26" s="675" t="s">
        <v>122</v>
      </c>
      <c r="BP26" s="675"/>
      <c r="BQ26" s="675"/>
      <c r="BR26" s="675"/>
      <c r="BS26" s="676" t="s">
        <v>122</v>
      </c>
      <c r="BT26" s="676"/>
      <c r="BU26" s="676"/>
      <c r="BV26" s="676"/>
      <c r="BW26" s="676"/>
      <c r="BX26" s="676"/>
      <c r="BY26" s="676"/>
      <c r="BZ26" s="676"/>
      <c r="CA26" s="676"/>
      <c r="CB26" s="716"/>
      <c r="CD26" s="634" t="s">
        <v>285</v>
      </c>
      <c r="CE26" s="635"/>
      <c r="CF26" s="635"/>
      <c r="CG26" s="635"/>
      <c r="CH26" s="635"/>
      <c r="CI26" s="635"/>
      <c r="CJ26" s="635"/>
      <c r="CK26" s="635"/>
      <c r="CL26" s="635"/>
      <c r="CM26" s="635"/>
      <c r="CN26" s="635"/>
      <c r="CO26" s="635"/>
      <c r="CP26" s="635"/>
      <c r="CQ26" s="636"/>
      <c r="CR26" s="637">
        <v>10280741</v>
      </c>
      <c r="CS26" s="638"/>
      <c r="CT26" s="638"/>
      <c r="CU26" s="638"/>
      <c r="CV26" s="638"/>
      <c r="CW26" s="638"/>
      <c r="CX26" s="638"/>
      <c r="CY26" s="639"/>
      <c r="CZ26" s="640">
        <v>12</v>
      </c>
      <c r="DA26" s="652"/>
      <c r="DB26" s="652"/>
      <c r="DC26" s="653"/>
      <c r="DD26" s="643">
        <v>8610760</v>
      </c>
      <c r="DE26" s="638"/>
      <c r="DF26" s="638"/>
      <c r="DG26" s="638"/>
      <c r="DH26" s="638"/>
      <c r="DI26" s="638"/>
      <c r="DJ26" s="638"/>
      <c r="DK26" s="639"/>
      <c r="DL26" s="643" t="s">
        <v>122</v>
      </c>
      <c r="DM26" s="638"/>
      <c r="DN26" s="638"/>
      <c r="DO26" s="638"/>
      <c r="DP26" s="638"/>
      <c r="DQ26" s="638"/>
      <c r="DR26" s="638"/>
      <c r="DS26" s="638"/>
      <c r="DT26" s="638"/>
      <c r="DU26" s="638"/>
      <c r="DV26" s="639"/>
      <c r="DW26" s="640" t="s">
        <v>122</v>
      </c>
      <c r="DX26" s="652"/>
      <c r="DY26" s="652"/>
      <c r="DZ26" s="652"/>
      <c r="EA26" s="652"/>
      <c r="EB26" s="652"/>
      <c r="EC26" s="664"/>
    </row>
    <row r="27" spans="2:133" ht="11.25" customHeight="1" x14ac:dyDescent="0.2">
      <c r="B27" s="634" t="s">
        <v>286</v>
      </c>
      <c r="C27" s="635"/>
      <c r="D27" s="635"/>
      <c r="E27" s="635"/>
      <c r="F27" s="635"/>
      <c r="G27" s="635"/>
      <c r="H27" s="635"/>
      <c r="I27" s="635"/>
      <c r="J27" s="635"/>
      <c r="K27" s="635"/>
      <c r="L27" s="635"/>
      <c r="M27" s="635"/>
      <c r="N27" s="635"/>
      <c r="O27" s="635"/>
      <c r="P27" s="635"/>
      <c r="Q27" s="636"/>
      <c r="R27" s="637">
        <v>2432897</v>
      </c>
      <c r="S27" s="638"/>
      <c r="T27" s="638"/>
      <c r="U27" s="638"/>
      <c r="V27" s="638"/>
      <c r="W27" s="638"/>
      <c r="X27" s="638"/>
      <c r="Y27" s="639"/>
      <c r="Z27" s="675">
        <v>2.7</v>
      </c>
      <c r="AA27" s="675"/>
      <c r="AB27" s="675"/>
      <c r="AC27" s="675"/>
      <c r="AD27" s="676" t="s">
        <v>122</v>
      </c>
      <c r="AE27" s="676"/>
      <c r="AF27" s="676"/>
      <c r="AG27" s="676"/>
      <c r="AH27" s="676"/>
      <c r="AI27" s="676"/>
      <c r="AJ27" s="676"/>
      <c r="AK27" s="676"/>
      <c r="AL27" s="640" t="s">
        <v>122</v>
      </c>
      <c r="AM27" s="641"/>
      <c r="AN27" s="641"/>
      <c r="AO27" s="677"/>
      <c r="AP27" s="634" t="s">
        <v>287</v>
      </c>
      <c r="AQ27" s="635"/>
      <c r="AR27" s="635"/>
      <c r="AS27" s="635"/>
      <c r="AT27" s="635"/>
      <c r="AU27" s="635"/>
      <c r="AV27" s="635"/>
      <c r="AW27" s="635"/>
      <c r="AX27" s="635"/>
      <c r="AY27" s="635"/>
      <c r="AZ27" s="635"/>
      <c r="BA27" s="635"/>
      <c r="BB27" s="635"/>
      <c r="BC27" s="635"/>
      <c r="BD27" s="635"/>
      <c r="BE27" s="635"/>
      <c r="BF27" s="636"/>
      <c r="BG27" s="637">
        <v>32471850</v>
      </c>
      <c r="BH27" s="638"/>
      <c r="BI27" s="638"/>
      <c r="BJ27" s="638"/>
      <c r="BK27" s="638"/>
      <c r="BL27" s="638"/>
      <c r="BM27" s="638"/>
      <c r="BN27" s="639"/>
      <c r="BO27" s="675">
        <v>100</v>
      </c>
      <c r="BP27" s="675"/>
      <c r="BQ27" s="675"/>
      <c r="BR27" s="675"/>
      <c r="BS27" s="676">
        <v>262170</v>
      </c>
      <c r="BT27" s="676"/>
      <c r="BU27" s="676"/>
      <c r="BV27" s="676"/>
      <c r="BW27" s="676"/>
      <c r="BX27" s="676"/>
      <c r="BY27" s="676"/>
      <c r="BZ27" s="676"/>
      <c r="CA27" s="676"/>
      <c r="CB27" s="716"/>
      <c r="CD27" s="634" t="s">
        <v>288</v>
      </c>
      <c r="CE27" s="635"/>
      <c r="CF27" s="635"/>
      <c r="CG27" s="635"/>
      <c r="CH27" s="635"/>
      <c r="CI27" s="635"/>
      <c r="CJ27" s="635"/>
      <c r="CK27" s="635"/>
      <c r="CL27" s="635"/>
      <c r="CM27" s="635"/>
      <c r="CN27" s="635"/>
      <c r="CO27" s="635"/>
      <c r="CP27" s="635"/>
      <c r="CQ27" s="636"/>
      <c r="CR27" s="637">
        <v>24700799</v>
      </c>
      <c r="CS27" s="650"/>
      <c r="CT27" s="650"/>
      <c r="CU27" s="650"/>
      <c r="CV27" s="650"/>
      <c r="CW27" s="650"/>
      <c r="CX27" s="650"/>
      <c r="CY27" s="651"/>
      <c r="CZ27" s="640">
        <v>28.7</v>
      </c>
      <c r="DA27" s="652"/>
      <c r="DB27" s="652"/>
      <c r="DC27" s="653"/>
      <c r="DD27" s="643">
        <v>8542391</v>
      </c>
      <c r="DE27" s="650"/>
      <c r="DF27" s="650"/>
      <c r="DG27" s="650"/>
      <c r="DH27" s="650"/>
      <c r="DI27" s="650"/>
      <c r="DJ27" s="650"/>
      <c r="DK27" s="651"/>
      <c r="DL27" s="643">
        <v>5979286</v>
      </c>
      <c r="DM27" s="650"/>
      <c r="DN27" s="650"/>
      <c r="DO27" s="650"/>
      <c r="DP27" s="650"/>
      <c r="DQ27" s="650"/>
      <c r="DR27" s="650"/>
      <c r="DS27" s="650"/>
      <c r="DT27" s="650"/>
      <c r="DU27" s="650"/>
      <c r="DV27" s="651"/>
      <c r="DW27" s="640">
        <v>13.9</v>
      </c>
      <c r="DX27" s="652"/>
      <c r="DY27" s="652"/>
      <c r="DZ27" s="652"/>
      <c r="EA27" s="652"/>
      <c r="EB27" s="652"/>
      <c r="EC27" s="664"/>
    </row>
    <row r="28" spans="2:133" ht="11.25" customHeight="1" x14ac:dyDescent="0.2">
      <c r="B28" s="634" t="s">
        <v>289</v>
      </c>
      <c r="C28" s="635"/>
      <c r="D28" s="635"/>
      <c r="E28" s="635"/>
      <c r="F28" s="635"/>
      <c r="G28" s="635"/>
      <c r="H28" s="635"/>
      <c r="I28" s="635"/>
      <c r="J28" s="635"/>
      <c r="K28" s="635"/>
      <c r="L28" s="635"/>
      <c r="M28" s="635"/>
      <c r="N28" s="635"/>
      <c r="O28" s="635"/>
      <c r="P28" s="635"/>
      <c r="Q28" s="636"/>
      <c r="R28" s="637">
        <v>640568</v>
      </c>
      <c r="S28" s="638"/>
      <c r="T28" s="638"/>
      <c r="U28" s="638"/>
      <c r="V28" s="638"/>
      <c r="W28" s="638"/>
      <c r="X28" s="638"/>
      <c r="Y28" s="639"/>
      <c r="Z28" s="675">
        <v>0.7</v>
      </c>
      <c r="AA28" s="675"/>
      <c r="AB28" s="675"/>
      <c r="AC28" s="675"/>
      <c r="AD28" s="676">
        <v>203244</v>
      </c>
      <c r="AE28" s="676"/>
      <c r="AF28" s="676"/>
      <c r="AG28" s="676"/>
      <c r="AH28" s="676"/>
      <c r="AI28" s="676"/>
      <c r="AJ28" s="676"/>
      <c r="AK28" s="676"/>
      <c r="AL28" s="640">
        <v>0.5</v>
      </c>
      <c r="AM28" s="641"/>
      <c r="AN28" s="641"/>
      <c r="AO28" s="677"/>
      <c r="AP28" s="634"/>
      <c r="AQ28" s="635"/>
      <c r="AR28" s="635"/>
      <c r="AS28" s="635"/>
      <c r="AT28" s="635"/>
      <c r="AU28" s="635"/>
      <c r="AV28" s="635"/>
      <c r="AW28" s="635"/>
      <c r="AX28" s="635"/>
      <c r="AY28" s="635"/>
      <c r="AZ28" s="635"/>
      <c r="BA28" s="635"/>
      <c r="BB28" s="635"/>
      <c r="BC28" s="635"/>
      <c r="BD28" s="635"/>
      <c r="BE28" s="635"/>
      <c r="BF28" s="636"/>
      <c r="BG28" s="637"/>
      <c r="BH28" s="638"/>
      <c r="BI28" s="638"/>
      <c r="BJ28" s="638"/>
      <c r="BK28" s="638"/>
      <c r="BL28" s="638"/>
      <c r="BM28" s="638"/>
      <c r="BN28" s="639"/>
      <c r="BO28" s="675"/>
      <c r="BP28" s="675"/>
      <c r="BQ28" s="675"/>
      <c r="BR28" s="675"/>
      <c r="BS28" s="643"/>
      <c r="BT28" s="638"/>
      <c r="BU28" s="638"/>
      <c r="BV28" s="638"/>
      <c r="BW28" s="638"/>
      <c r="BX28" s="638"/>
      <c r="BY28" s="638"/>
      <c r="BZ28" s="638"/>
      <c r="CA28" s="638"/>
      <c r="CB28" s="674"/>
      <c r="CD28" s="634" t="s">
        <v>290</v>
      </c>
      <c r="CE28" s="635"/>
      <c r="CF28" s="635"/>
      <c r="CG28" s="635"/>
      <c r="CH28" s="635"/>
      <c r="CI28" s="635"/>
      <c r="CJ28" s="635"/>
      <c r="CK28" s="635"/>
      <c r="CL28" s="635"/>
      <c r="CM28" s="635"/>
      <c r="CN28" s="635"/>
      <c r="CO28" s="635"/>
      <c r="CP28" s="635"/>
      <c r="CQ28" s="636"/>
      <c r="CR28" s="637">
        <v>6109858</v>
      </c>
      <c r="CS28" s="638"/>
      <c r="CT28" s="638"/>
      <c r="CU28" s="638"/>
      <c r="CV28" s="638"/>
      <c r="CW28" s="638"/>
      <c r="CX28" s="638"/>
      <c r="CY28" s="639"/>
      <c r="CZ28" s="640">
        <v>7.1</v>
      </c>
      <c r="DA28" s="652"/>
      <c r="DB28" s="652"/>
      <c r="DC28" s="653"/>
      <c r="DD28" s="643">
        <v>5854021</v>
      </c>
      <c r="DE28" s="638"/>
      <c r="DF28" s="638"/>
      <c r="DG28" s="638"/>
      <c r="DH28" s="638"/>
      <c r="DI28" s="638"/>
      <c r="DJ28" s="638"/>
      <c r="DK28" s="639"/>
      <c r="DL28" s="643">
        <v>5854021</v>
      </c>
      <c r="DM28" s="638"/>
      <c r="DN28" s="638"/>
      <c r="DO28" s="638"/>
      <c r="DP28" s="638"/>
      <c r="DQ28" s="638"/>
      <c r="DR28" s="638"/>
      <c r="DS28" s="638"/>
      <c r="DT28" s="638"/>
      <c r="DU28" s="638"/>
      <c r="DV28" s="639"/>
      <c r="DW28" s="640">
        <v>13.6</v>
      </c>
      <c r="DX28" s="652"/>
      <c r="DY28" s="652"/>
      <c r="DZ28" s="652"/>
      <c r="EA28" s="652"/>
      <c r="EB28" s="652"/>
      <c r="EC28" s="664"/>
    </row>
    <row r="29" spans="2:133" ht="11.25" customHeight="1" x14ac:dyDescent="0.2">
      <c r="B29" s="634" t="s">
        <v>291</v>
      </c>
      <c r="C29" s="635"/>
      <c r="D29" s="635"/>
      <c r="E29" s="635"/>
      <c r="F29" s="635"/>
      <c r="G29" s="635"/>
      <c r="H29" s="635"/>
      <c r="I29" s="635"/>
      <c r="J29" s="635"/>
      <c r="K29" s="635"/>
      <c r="L29" s="635"/>
      <c r="M29" s="635"/>
      <c r="N29" s="635"/>
      <c r="O29" s="635"/>
      <c r="P29" s="635"/>
      <c r="Q29" s="636"/>
      <c r="R29" s="637">
        <v>759734</v>
      </c>
      <c r="S29" s="638"/>
      <c r="T29" s="638"/>
      <c r="U29" s="638"/>
      <c r="V29" s="638"/>
      <c r="W29" s="638"/>
      <c r="X29" s="638"/>
      <c r="Y29" s="639"/>
      <c r="Z29" s="675">
        <v>0.8</v>
      </c>
      <c r="AA29" s="675"/>
      <c r="AB29" s="675"/>
      <c r="AC29" s="675"/>
      <c r="AD29" s="676" t="s">
        <v>122</v>
      </c>
      <c r="AE29" s="676"/>
      <c r="AF29" s="676"/>
      <c r="AG29" s="676"/>
      <c r="AH29" s="676"/>
      <c r="AI29" s="676"/>
      <c r="AJ29" s="676"/>
      <c r="AK29" s="676"/>
      <c r="AL29" s="640" t="s">
        <v>122</v>
      </c>
      <c r="AM29" s="641"/>
      <c r="AN29" s="641"/>
      <c r="AO29" s="677"/>
      <c r="AP29" s="618"/>
      <c r="AQ29" s="619"/>
      <c r="AR29" s="619"/>
      <c r="AS29" s="619"/>
      <c r="AT29" s="619"/>
      <c r="AU29" s="619"/>
      <c r="AV29" s="619"/>
      <c r="AW29" s="619"/>
      <c r="AX29" s="619"/>
      <c r="AY29" s="619"/>
      <c r="AZ29" s="619"/>
      <c r="BA29" s="619"/>
      <c r="BB29" s="619"/>
      <c r="BC29" s="619"/>
      <c r="BD29" s="619"/>
      <c r="BE29" s="619"/>
      <c r="BF29" s="620"/>
      <c r="BG29" s="637"/>
      <c r="BH29" s="638"/>
      <c r="BI29" s="638"/>
      <c r="BJ29" s="638"/>
      <c r="BK29" s="638"/>
      <c r="BL29" s="638"/>
      <c r="BM29" s="638"/>
      <c r="BN29" s="639"/>
      <c r="BO29" s="675"/>
      <c r="BP29" s="675"/>
      <c r="BQ29" s="675"/>
      <c r="BR29" s="675"/>
      <c r="BS29" s="676"/>
      <c r="BT29" s="676"/>
      <c r="BU29" s="676"/>
      <c r="BV29" s="676"/>
      <c r="BW29" s="676"/>
      <c r="BX29" s="676"/>
      <c r="BY29" s="676"/>
      <c r="BZ29" s="676"/>
      <c r="CA29" s="676"/>
      <c r="CB29" s="716"/>
      <c r="CD29" s="656" t="s">
        <v>292</v>
      </c>
      <c r="CE29" s="657"/>
      <c r="CF29" s="634" t="s">
        <v>66</v>
      </c>
      <c r="CG29" s="635"/>
      <c r="CH29" s="635"/>
      <c r="CI29" s="635"/>
      <c r="CJ29" s="635"/>
      <c r="CK29" s="635"/>
      <c r="CL29" s="635"/>
      <c r="CM29" s="635"/>
      <c r="CN29" s="635"/>
      <c r="CO29" s="635"/>
      <c r="CP29" s="635"/>
      <c r="CQ29" s="636"/>
      <c r="CR29" s="637">
        <v>6108424</v>
      </c>
      <c r="CS29" s="650"/>
      <c r="CT29" s="650"/>
      <c r="CU29" s="650"/>
      <c r="CV29" s="650"/>
      <c r="CW29" s="650"/>
      <c r="CX29" s="650"/>
      <c r="CY29" s="651"/>
      <c r="CZ29" s="640">
        <v>7.1</v>
      </c>
      <c r="DA29" s="652"/>
      <c r="DB29" s="652"/>
      <c r="DC29" s="653"/>
      <c r="DD29" s="643">
        <v>5852587</v>
      </c>
      <c r="DE29" s="650"/>
      <c r="DF29" s="650"/>
      <c r="DG29" s="650"/>
      <c r="DH29" s="650"/>
      <c r="DI29" s="650"/>
      <c r="DJ29" s="650"/>
      <c r="DK29" s="651"/>
      <c r="DL29" s="643">
        <v>5852587</v>
      </c>
      <c r="DM29" s="650"/>
      <c r="DN29" s="650"/>
      <c r="DO29" s="650"/>
      <c r="DP29" s="650"/>
      <c r="DQ29" s="650"/>
      <c r="DR29" s="650"/>
      <c r="DS29" s="650"/>
      <c r="DT29" s="650"/>
      <c r="DU29" s="650"/>
      <c r="DV29" s="651"/>
      <c r="DW29" s="640">
        <v>13.6</v>
      </c>
      <c r="DX29" s="652"/>
      <c r="DY29" s="652"/>
      <c r="DZ29" s="652"/>
      <c r="EA29" s="652"/>
      <c r="EB29" s="652"/>
      <c r="EC29" s="664"/>
    </row>
    <row r="30" spans="2:133" ht="11.25" customHeight="1" x14ac:dyDescent="0.2">
      <c r="B30" s="634" t="s">
        <v>293</v>
      </c>
      <c r="C30" s="635"/>
      <c r="D30" s="635"/>
      <c r="E30" s="635"/>
      <c r="F30" s="635"/>
      <c r="G30" s="635"/>
      <c r="H30" s="635"/>
      <c r="I30" s="635"/>
      <c r="J30" s="635"/>
      <c r="K30" s="635"/>
      <c r="L30" s="635"/>
      <c r="M30" s="635"/>
      <c r="N30" s="635"/>
      <c r="O30" s="635"/>
      <c r="P30" s="635"/>
      <c r="Q30" s="636"/>
      <c r="R30" s="637">
        <v>18012072</v>
      </c>
      <c r="S30" s="638"/>
      <c r="T30" s="638"/>
      <c r="U30" s="638"/>
      <c r="V30" s="638"/>
      <c r="W30" s="638"/>
      <c r="X30" s="638"/>
      <c r="Y30" s="639"/>
      <c r="Z30" s="675">
        <v>20.100000000000001</v>
      </c>
      <c r="AA30" s="675"/>
      <c r="AB30" s="675"/>
      <c r="AC30" s="675"/>
      <c r="AD30" s="676" t="s">
        <v>122</v>
      </c>
      <c r="AE30" s="676"/>
      <c r="AF30" s="676"/>
      <c r="AG30" s="676"/>
      <c r="AH30" s="676"/>
      <c r="AI30" s="676"/>
      <c r="AJ30" s="676"/>
      <c r="AK30" s="676"/>
      <c r="AL30" s="640" t="s">
        <v>122</v>
      </c>
      <c r="AM30" s="641"/>
      <c r="AN30" s="641"/>
      <c r="AO30" s="677"/>
      <c r="AP30" s="689" t="s">
        <v>211</v>
      </c>
      <c r="AQ30" s="690"/>
      <c r="AR30" s="690"/>
      <c r="AS30" s="690"/>
      <c r="AT30" s="690"/>
      <c r="AU30" s="690"/>
      <c r="AV30" s="690"/>
      <c r="AW30" s="690"/>
      <c r="AX30" s="690"/>
      <c r="AY30" s="690"/>
      <c r="AZ30" s="690"/>
      <c r="BA30" s="690"/>
      <c r="BB30" s="690"/>
      <c r="BC30" s="690"/>
      <c r="BD30" s="690"/>
      <c r="BE30" s="690"/>
      <c r="BF30" s="691"/>
      <c r="BG30" s="689" t="s">
        <v>294</v>
      </c>
      <c r="BH30" s="707"/>
      <c r="BI30" s="707"/>
      <c r="BJ30" s="707"/>
      <c r="BK30" s="707"/>
      <c r="BL30" s="707"/>
      <c r="BM30" s="707"/>
      <c r="BN30" s="707"/>
      <c r="BO30" s="707"/>
      <c r="BP30" s="707"/>
      <c r="BQ30" s="708"/>
      <c r="BR30" s="689" t="s">
        <v>295</v>
      </c>
      <c r="BS30" s="707"/>
      <c r="BT30" s="707"/>
      <c r="BU30" s="707"/>
      <c r="BV30" s="707"/>
      <c r="BW30" s="707"/>
      <c r="BX30" s="707"/>
      <c r="BY30" s="707"/>
      <c r="BZ30" s="707"/>
      <c r="CA30" s="707"/>
      <c r="CB30" s="708"/>
      <c r="CD30" s="658"/>
      <c r="CE30" s="659"/>
      <c r="CF30" s="634" t="s">
        <v>296</v>
      </c>
      <c r="CG30" s="635"/>
      <c r="CH30" s="635"/>
      <c r="CI30" s="635"/>
      <c r="CJ30" s="635"/>
      <c r="CK30" s="635"/>
      <c r="CL30" s="635"/>
      <c r="CM30" s="635"/>
      <c r="CN30" s="635"/>
      <c r="CO30" s="635"/>
      <c r="CP30" s="635"/>
      <c r="CQ30" s="636"/>
      <c r="CR30" s="637">
        <v>5914021</v>
      </c>
      <c r="CS30" s="638"/>
      <c r="CT30" s="638"/>
      <c r="CU30" s="638"/>
      <c r="CV30" s="638"/>
      <c r="CW30" s="638"/>
      <c r="CX30" s="638"/>
      <c r="CY30" s="639"/>
      <c r="CZ30" s="640">
        <v>6.9</v>
      </c>
      <c r="DA30" s="652"/>
      <c r="DB30" s="652"/>
      <c r="DC30" s="653"/>
      <c r="DD30" s="643">
        <v>5658528</v>
      </c>
      <c r="DE30" s="638"/>
      <c r="DF30" s="638"/>
      <c r="DG30" s="638"/>
      <c r="DH30" s="638"/>
      <c r="DI30" s="638"/>
      <c r="DJ30" s="638"/>
      <c r="DK30" s="639"/>
      <c r="DL30" s="643">
        <v>5658528</v>
      </c>
      <c r="DM30" s="638"/>
      <c r="DN30" s="638"/>
      <c r="DO30" s="638"/>
      <c r="DP30" s="638"/>
      <c r="DQ30" s="638"/>
      <c r="DR30" s="638"/>
      <c r="DS30" s="638"/>
      <c r="DT30" s="638"/>
      <c r="DU30" s="638"/>
      <c r="DV30" s="639"/>
      <c r="DW30" s="640">
        <v>13.2</v>
      </c>
      <c r="DX30" s="652"/>
      <c r="DY30" s="652"/>
      <c r="DZ30" s="652"/>
      <c r="EA30" s="652"/>
      <c r="EB30" s="652"/>
      <c r="EC30" s="664"/>
    </row>
    <row r="31" spans="2:133" ht="11.25" customHeight="1" x14ac:dyDescent="0.2">
      <c r="B31" s="704" t="s">
        <v>297</v>
      </c>
      <c r="C31" s="705"/>
      <c r="D31" s="705"/>
      <c r="E31" s="705"/>
      <c r="F31" s="705"/>
      <c r="G31" s="705"/>
      <c r="H31" s="705"/>
      <c r="I31" s="705"/>
      <c r="J31" s="705"/>
      <c r="K31" s="705"/>
      <c r="L31" s="705"/>
      <c r="M31" s="705"/>
      <c r="N31" s="705"/>
      <c r="O31" s="705"/>
      <c r="P31" s="705"/>
      <c r="Q31" s="706"/>
      <c r="R31" s="637" t="s">
        <v>122</v>
      </c>
      <c r="S31" s="638"/>
      <c r="T31" s="638"/>
      <c r="U31" s="638"/>
      <c r="V31" s="638"/>
      <c r="W31" s="638"/>
      <c r="X31" s="638"/>
      <c r="Y31" s="639"/>
      <c r="Z31" s="675" t="s">
        <v>122</v>
      </c>
      <c r="AA31" s="675"/>
      <c r="AB31" s="675"/>
      <c r="AC31" s="675"/>
      <c r="AD31" s="676" t="s">
        <v>122</v>
      </c>
      <c r="AE31" s="676"/>
      <c r="AF31" s="676"/>
      <c r="AG31" s="676"/>
      <c r="AH31" s="676"/>
      <c r="AI31" s="676"/>
      <c r="AJ31" s="676"/>
      <c r="AK31" s="676"/>
      <c r="AL31" s="640" t="s">
        <v>122</v>
      </c>
      <c r="AM31" s="641"/>
      <c r="AN31" s="641"/>
      <c r="AO31" s="677"/>
      <c r="AP31" s="709" t="s">
        <v>298</v>
      </c>
      <c r="AQ31" s="710"/>
      <c r="AR31" s="710"/>
      <c r="AS31" s="710"/>
      <c r="AT31" s="711" t="s">
        <v>299</v>
      </c>
      <c r="AU31" s="200"/>
      <c r="AV31" s="200"/>
      <c r="AW31" s="200"/>
      <c r="AX31" s="695" t="s">
        <v>177</v>
      </c>
      <c r="AY31" s="696"/>
      <c r="AZ31" s="696"/>
      <c r="BA31" s="696"/>
      <c r="BB31" s="696"/>
      <c r="BC31" s="696"/>
      <c r="BD31" s="696"/>
      <c r="BE31" s="696"/>
      <c r="BF31" s="697"/>
      <c r="BG31" s="699">
        <v>99.2</v>
      </c>
      <c r="BH31" s="700"/>
      <c r="BI31" s="700"/>
      <c r="BJ31" s="700"/>
      <c r="BK31" s="700"/>
      <c r="BL31" s="700"/>
      <c r="BM31" s="701">
        <v>97.1</v>
      </c>
      <c r="BN31" s="700"/>
      <c r="BO31" s="700"/>
      <c r="BP31" s="700"/>
      <c r="BQ31" s="702"/>
      <c r="BR31" s="699">
        <v>99.3</v>
      </c>
      <c r="BS31" s="700"/>
      <c r="BT31" s="700"/>
      <c r="BU31" s="700"/>
      <c r="BV31" s="700"/>
      <c r="BW31" s="700"/>
      <c r="BX31" s="701">
        <v>97.2</v>
      </c>
      <c r="BY31" s="700"/>
      <c r="BZ31" s="700"/>
      <c r="CA31" s="700"/>
      <c r="CB31" s="702"/>
      <c r="CD31" s="658"/>
      <c r="CE31" s="659"/>
      <c r="CF31" s="634" t="s">
        <v>300</v>
      </c>
      <c r="CG31" s="635"/>
      <c r="CH31" s="635"/>
      <c r="CI31" s="635"/>
      <c r="CJ31" s="635"/>
      <c r="CK31" s="635"/>
      <c r="CL31" s="635"/>
      <c r="CM31" s="635"/>
      <c r="CN31" s="635"/>
      <c r="CO31" s="635"/>
      <c r="CP31" s="635"/>
      <c r="CQ31" s="636"/>
      <c r="CR31" s="637">
        <v>194403</v>
      </c>
      <c r="CS31" s="650"/>
      <c r="CT31" s="650"/>
      <c r="CU31" s="650"/>
      <c r="CV31" s="650"/>
      <c r="CW31" s="650"/>
      <c r="CX31" s="650"/>
      <c r="CY31" s="651"/>
      <c r="CZ31" s="640">
        <v>0.2</v>
      </c>
      <c r="DA31" s="652"/>
      <c r="DB31" s="652"/>
      <c r="DC31" s="653"/>
      <c r="DD31" s="643">
        <v>194059</v>
      </c>
      <c r="DE31" s="650"/>
      <c r="DF31" s="650"/>
      <c r="DG31" s="650"/>
      <c r="DH31" s="650"/>
      <c r="DI31" s="650"/>
      <c r="DJ31" s="650"/>
      <c r="DK31" s="651"/>
      <c r="DL31" s="643">
        <v>194059</v>
      </c>
      <c r="DM31" s="650"/>
      <c r="DN31" s="650"/>
      <c r="DO31" s="650"/>
      <c r="DP31" s="650"/>
      <c r="DQ31" s="650"/>
      <c r="DR31" s="650"/>
      <c r="DS31" s="650"/>
      <c r="DT31" s="650"/>
      <c r="DU31" s="650"/>
      <c r="DV31" s="651"/>
      <c r="DW31" s="640">
        <v>0.5</v>
      </c>
      <c r="DX31" s="652"/>
      <c r="DY31" s="652"/>
      <c r="DZ31" s="652"/>
      <c r="EA31" s="652"/>
      <c r="EB31" s="652"/>
      <c r="EC31" s="664"/>
    </row>
    <row r="32" spans="2:133" ht="11.25" customHeight="1" x14ac:dyDescent="0.2">
      <c r="B32" s="634" t="s">
        <v>301</v>
      </c>
      <c r="C32" s="635"/>
      <c r="D32" s="635"/>
      <c r="E32" s="635"/>
      <c r="F32" s="635"/>
      <c r="G32" s="635"/>
      <c r="H32" s="635"/>
      <c r="I32" s="635"/>
      <c r="J32" s="635"/>
      <c r="K32" s="635"/>
      <c r="L32" s="635"/>
      <c r="M32" s="635"/>
      <c r="N32" s="635"/>
      <c r="O32" s="635"/>
      <c r="P32" s="635"/>
      <c r="Q32" s="636"/>
      <c r="R32" s="637">
        <v>5633420</v>
      </c>
      <c r="S32" s="638"/>
      <c r="T32" s="638"/>
      <c r="U32" s="638"/>
      <c r="V32" s="638"/>
      <c r="W32" s="638"/>
      <c r="X32" s="638"/>
      <c r="Y32" s="639"/>
      <c r="Z32" s="675">
        <v>6.3</v>
      </c>
      <c r="AA32" s="675"/>
      <c r="AB32" s="675"/>
      <c r="AC32" s="675"/>
      <c r="AD32" s="676" t="s">
        <v>122</v>
      </c>
      <c r="AE32" s="676"/>
      <c r="AF32" s="676"/>
      <c r="AG32" s="676"/>
      <c r="AH32" s="676"/>
      <c r="AI32" s="676"/>
      <c r="AJ32" s="676"/>
      <c r="AK32" s="676"/>
      <c r="AL32" s="640" t="s">
        <v>122</v>
      </c>
      <c r="AM32" s="641"/>
      <c r="AN32" s="641"/>
      <c r="AO32" s="677"/>
      <c r="AP32" s="678"/>
      <c r="AQ32" s="679"/>
      <c r="AR32" s="679"/>
      <c r="AS32" s="679"/>
      <c r="AT32" s="712"/>
      <c r="AU32" s="196" t="s">
        <v>302</v>
      </c>
      <c r="AX32" s="634" t="s">
        <v>303</v>
      </c>
      <c r="AY32" s="635"/>
      <c r="AZ32" s="635"/>
      <c r="BA32" s="635"/>
      <c r="BB32" s="635"/>
      <c r="BC32" s="635"/>
      <c r="BD32" s="635"/>
      <c r="BE32" s="635"/>
      <c r="BF32" s="636"/>
      <c r="BG32" s="703">
        <v>98.9</v>
      </c>
      <c r="BH32" s="650"/>
      <c r="BI32" s="650"/>
      <c r="BJ32" s="650"/>
      <c r="BK32" s="650"/>
      <c r="BL32" s="650"/>
      <c r="BM32" s="641">
        <v>96.2</v>
      </c>
      <c r="BN32" s="650"/>
      <c r="BO32" s="650"/>
      <c r="BP32" s="650"/>
      <c r="BQ32" s="673"/>
      <c r="BR32" s="703">
        <v>99.1</v>
      </c>
      <c r="BS32" s="650"/>
      <c r="BT32" s="650"/>
      <c r="BU32" s="650"/>
      <c r="BV32" s="650"/>
      <c r="BW32" s="650"/>
      <c r="BX32" s="641">
        <v>96.4</v>
      </c>
      <c r="BY32" s="650"/>
      <c r="BZ32" s="650"/>
      <c r="CA32" s="650"/>
      <c r="CB32" s="673"/>
      <c r="CD32" s="660"/>
      <c r="CE32" s="661"/>
      <c r="CF32" s="634" t="s">
        <v>304</v>
      </c>
      <c r="CG32" s="635"/>
      <c r="CH32" s="635"/>
      <c r="CI32" s="635"/>
      <c r="CJ32" s="635"/>
      <c r="CK32" s="635"/>
      <c r="CL32" s="635"/>
      <c r="CM32" s="635"/>
      <c r="CN32" s="635"/>
      <c r="CO32" s="635"/>
      <c r="CP32" s="635"/>
      <c r="CQ32" s="636"/>
      <c r="CR32" s="637">
        <v>1434</v>
      </c>
      <c r="CS32" s="638"/>
      <c r="CT32" s="638"/>
      <c r="CU32" s="638"/>
      <c r="CV32" s="638"/>
      <c r="CW32" s="638"/>
      <c r="CX32" s="638"/>
      <c r="CY32" s="639"/>
      <c r="CZ32" s="640">
        <v>0</v>
      </c>
      <c r="DA32" s="652"/>
      <c r="DB32" s="652"/>
      <c r="DC32" s="653"/>
      <c r="DD32" s="643">
        <v>1434</v>
      </c>
      <c r="DE32" s="638"/>
      <c r="DF32" s="638"/>
      <c r="DG32" s="638"/>
      <c r="DH32" s="638"/>
      <c r="DI32" s="638"/>
      <c r="DJ32" s="638"/>
      <c r="DK32" s="639"/>
      <c r="DL32" s="643">
        <v>1434</v>
      </c>
      <c r="DM32" s="638"/>
      <c r="DN32" s="638"/>
      <c r="DO32" s="638"/>
      <c r="DP32" s="638"/>
      <c r="DQ32" s="638"/>
      <c r="DR32" s="638"/>
      <c r="DS32" s="638"/>
      <c r="DT32" s="638"/>
      <c r="DU32" s="638"/>
      <c r="DV32" s="639"/>
      <c r="DW32" s="640">
        <v>0</v>
      </c>
      <c r="DX32" s="652"/>
      <c r="DY32" s="652"/>
      <c r="DZ32" s="652"/>
      <c r="EA32" s="652"/>
      <c r="EB32" s="652"/>
      <c r="EC32" s="664"/>
    </row>
    <row r="33" spans="2:133" ht="11.25" customHeight="1" x14ac:dyDescent="0.2">
      <c r="B33" s="634" t="s">
        <v>305</v>
      </c>
      <c r="C33" s="635"/>
      <c r="D33" s="635"/>
      <c r="E33" s="635"/>
      <c r="F33" s="635"/>
      <c r="G33" s="635"/>
      <c r="H33" s="635"/>
      <c r="I33" s="635"/>
      <c r="J33" s="635"/>
      <c r="K33" s="635"/>
      <c r="L33" s="635"/>
      <c r="M33" s="635"/>
      <c r="N33" s="635"/>
      <c r="O33" s="635"/>
      <c r="P33" s="635"/>
      <c r="Q33" s="636"/>
      <c r="R33" s="637">
        <v>284105</v>
      </c>
      <c r="S33" s="638"/>
      <c r="T33" s="638"/>
      <c r="U33" s="638"/>
      <c r="V33" s="638"/>
      <c r="W33" s="638"/>
      <c r="X33" s="638"/>
      <c r="Y33" s="639"/>
      <c r="Z33" s="675">
        <v>0.3</v>
      </c>
      <c r="AA33" s="675"/>
      <c r="AB33" s="675"/>
      <c r="AC33" s="675"/>
      <c r="AD33" s="676">
        <v>243191</v>
      </c>
      <c r="AE33" s="676"/>
      <c r="AF33" s="676"/>
      <c r="AG33" s="676"/>
      <c r="AH33" s="676"/>
      <c r="AI33" s="676"/>
      <c r="AJ33" s="676"/>
      <c r="AK33" s="676"/>
      <c r="AL33" s="640">
        <v>0.6</v>
      </c>
      <c r="AM33" s="641"/>
      <c r="AN33" s="641"/>
      <c r="AO33" s="677"/>
      <c r="AP33" s="680"/>
      <c r="AQ33" s="681"/>
      <c r="AR33" s="681"/>
      <c r="AS33" s="681"/>
      <c r="AT33" s="713"/>
      <c r="AU33" s="201"/>
      <c r="AV33" s="201"/>
      <c r="AW33" s="201"/>
      <c r="AX33" s="618" t="s">
        <v>306</v>
      </c>
      <c r="AY33" s="619"/>
      <c r="AZ33" s="619"/>
      <c r="BA33" s="619"/>
      <c r="BB33" s="619"/>
      <c r="BC33" s="619"/>
      <c r="BD33" s="619"/>
      <c r="BE33" s="619"/>
      <c r="BF33" s="620"/>
      <c r="BG33" s="698">
        <v>99.4</v>
      </c>
      <c r="BH33" s="622"/>
      <c r="BI33" s="622"/>
      <c r="BJ33" s="622"/>
      <c r="BK33" s="622"/>
      <c r="BL33" s="622"/>
      <c r="BM33" s="668">
        <v>97.5</v>
      </c>
      <c r="BN33" s="622"/>
      <c r="BO33" s="622"/>
      <c r="BP33" s="622"/>
      <c r="BQ33" s="685"/>
      <c r="BR33" s="698">
        <v>99.4</v>
      </c>
      <c r="BS33" s="622"/>
      <c r="BT33" s="622"/>
      <c r="BU33" s="622"/>
      <c r="BV33" s="622"/>
      <c r="BW33" s="622"/>
      <c r="BX33" s="668">
        <v>97.6</v>
      </c>
      <c r="BY33" s="622"/>
      <c r="BZ33" s="622"/>
      <c r="CA33" s="622"/>
      <c r="CB33" s="685"/>
      <c r="CD33" s="634" t="s">
        <v>307</v>
      </c>
      <c r="CE33" s="635"/>
      <c r="CF33" s="635"/>
      <c r="CG33" s="635"/>
      <c r="CH33" s="635"/>
      <c r="CI33" s="635"/>
      <c r="CJ33" s="635"/>
      <c r="CK33" s="635"/>
      <c r="CL33" s="635"/>
      <c r="CM33" s="635"/>
      <c r="CN33" s="635"/>
      <c r="CO33" s="635"/>
      <c r="CP33" s="635"/>
      <c r="CQ33" s="636"/>
      <c r="CR33" s="637">
        <v>30354416</v>
      </c>
      <c r="CS33" s="650"/>
      <c r="CT33" s="650"/>
      <c r="CU33" s="650"/>
      <c r="CV33" s="650"/>
      <c r="CW33" s="650"/>
      <c r="CX33" s="650"/>
      <c r="CY33" s="651"/>
      <c r="CZ33" s="640">
        <v>35.299999999999997</v>
      </c>
      <c r="DA33" s="652"/>
      <c r="DB33" s="652"/>
      <c r="DC33" s="653"/>
      <c r="DD33" s="643">
        <v>24432846</v>
      </c>
      <c r="DE33" s="650"/>
      <c r="DF33" s="650"/>
      <c r="DG33" s="650"/>
      <c r="DH33" s="650"/>
      <c r="DI33" s="650"/>
      <c r="DJ33" s="650"/>
      <c r="DK33" s="651"/>
      <c r="DL33" s="643">
        <v>17031918</v>
      </c>
      <c r="DM33" s="650"/>
      <c r="DN33" s="650"/>
      <c r="DO33" s="650"/>
      <c r="DP33" s="650"/>
      <c r="DQ33" s="650"/>
      <c r="DR33" s="650"/>
      <c r="DS33" s="650"/>
      <c r="DT33" s="650"/>
      <c r="DU33" s="650"/>
      <c r="DV33" s="651"/>
      <c r="DW33" s="640">
        <v>39.6</v>
      </c>
      <c r="DX33" s="652"/>
      <c r="DY33" s="652"/>
      <c r="DZ33" s="652"/>
      <c r="EA33" s="652"/>
      <c r="EB33" s="652"/>
      <c r="EC33" s="664"/>
    </row>
    <row r="34" spans="2:133" ht="11.25" customHeight="1" x14ac:dyDescent="0.2">
      <c r="B34" s="634" t="s">
        <v>308</v>
      </c>
      <c r="C34" s="635"/>
      <c r="D34" s="635"/>
      <c r="E34" s="635"/>
      <c r="F34" s="635"/>
      <c r="G34" s="635"/>
      <c r="H34" s="635"/>
      <c r="I34" s="635"/>
      <c r="J34" s="635"/>
      <c r="K34" s="635"/>
      <c r="L34" s="635"/>
      <c r="M34" s="635"/>
      <c r="N34" s="635"/>
      <c r="O34" s="635"/>
      <c r="P34" s="635"/>
      <c r="Q34" s="636"/>
      <c r="R34" s="637">
        <v>1101593</v>
      </c>
      <c r="S34" s="638"/>
      <c r="T34" s="638"/>
      <c r="U34" s="638"/>
      <c r="V34" s="638"/>
      <c r="W34" s="638"/>
      <c r="X34" s="638"/>
      <c r="Y34" s="639"/>
      <c r="Z34" s="675">
        <v>1.2</v>
      </c>
      <c r="AA34" s="675"/>
      <c r="AB34" s="675"/>
      <c r="AC34" s="675"/>
      <c r="AD34" s="676" t="s">
        <v>122</v>
      </c>
      <c r="AE34" s="676"/>
      <c r="AF34" s="676"/>
      <c r="AG34" s="676"/>
      <c r="AH34" s="676"/>
      <c r="AI34" s="676"/>
      <c r="AJ34" s="676"/>
      <c r="AK34" s="676"/>
      <c r="AL34" s="640" t="s">
        <v>122</v>
      </c>
      <c r="AM34" s="641"/>
      <c r="AN34" s="641"/>
      <c r="AO34" s="67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4" t="s">
        <v>309</v>
      </c>
      <c r="CE34" s="635"/>
      <c r="CF34" s="635"/>
      <c r="CG34" s="635"/>
      <c r="CH34" s="635"/>
      <c r="CI34" s="635"/>
      <c r="CJ34" s="635"/>
      <c r="CK34" s="635"/>
      <c r="CL34" s="635"/>
      <c r="CM34" s="635"/>
      <c r="CN34" s="635"/>
      <c r="CO34" s="635"/>
      <c r="CP34" s="635"/>
      <c r="CQ34" s="636"/>
      <c r="CR34" s="637">
        <v>13600337</v>
      </c>
      <c r="CS34" s="638"/>
      <c r="CT34" s="638"/>
      <c r="CU34" s="638"/>
      <c r="CV34" s="638"/>
      <c r="CW34" s="638"/>
      <c r="CX34" s="638"/>
      <c r="CY34" s="639"/>
      <c r="CZ34" s="640">
        <v>15.8</v>
      </c>
      <c r="DA34" s="652"/>
      <c r="DB34" s="652"/>
      <c r="DC34" s="653"/>
      <c r="DD34" s="643">
        <v>10068676</v>
      </c>
      <c r="DE34" s="638"/>
      <c r="DF34" s="638"/>
      <c r="DG34" s="638"/>
      <c r="DH34" s="638"/>
      <c r="DI34" s="638"/>
      <c r="DJ34" s="638"/>
      <c r="DK34" s="639"/>
      <c r="DL34" s="643">
        <v>7582249</v>
      </c>
      <c r="DM34" s="638"/>
      <c r="DN34" s="638"/>
      <c r="DO34" s="638"/>
      <c r="DP34" s="638"/>
      <c r="DQ34" s="638"/>
      <c r="DR34" s="638"/>
      <c r="DS34" s="638"/>
      <c r="DT34" s="638"/>
      <c r="DU34" s="638"/>
      <c r="DV34" s="639"/>
      <c r="DW34" s="640">
        <v>17.600000000000001</v>
      </c>
      <c r="DX34" s="652"/>
      <c r="DY34" s="652"/>
      <c r="DZ34" s="652"/>
      <c r="EA34" s="652"/>
      <c r="EB34" s="652"/>
      <c r="EC34" s="664"/>
    </row>
    <row r="35" spans="2:133" ht="11.25" customHeight="1" x14ac:dyDescent="0.2">
      <c r="B35" s="634" t="s">
        <v>310</v>
      </c>
      <c r="C35" s="635"/>
      <c r="D35" s="635"/>
      <c r="E35" s="635"/>
      <c r="F35" s="635"/>
      <c r="G35" s="635"/>
      <c r="H35" s="635"/>
      <c r="I35" s="635"/>
      <c r="J35" s="635"/>
      <c r="K35" s="635"/>
      <c r="L35" s="635"/>
      <c r="M35" s="635"/>
      <c r="N35" s="635"/>
      <c r="O35" s="635"/>
      <c r="P35" s="635"/>
      <c r="Q35" s="636"/>
      <c r="R35" s="637">
        <v>2269831</v>
      </c>
      <c r="S35" s="638"/>
      <c r="T35" s="638"/>
      <c r="U35" s="638"/>
      <c r="V35" s="638"/>
      <c r="W35" s="638"/>
      <c r="X35" s="638"/>
      <c r="Y35" s="639"/>
      <c r="Z35" s="675">
        <v>2.5</v>
      </c>
      <c r="AA35" s="675"/>
      <c r="AB35" s="675"/>
      <c r="AC35" s="675"/>
      <c r="AD35" s="676" t="s">
        <v>122</v>
      </c>
      <c r="AE35" s="676"/>
      <c r="AF35" s="676"/>
      <c r="AG35" s="676"/>
      <c r="AH35" s="676"/>
      <c r="AI35" s="676"/>
      <c r="AJ35" s="676"/>
      <c r="AK35" s="676"/>
      <c r="AL35" s="640" t="s">
        <v>122</v>
      </c>
      <c r="AM35" s="641"/>
      <c r="AN35" s="641"/>
      <c r="AO35" s="677"/>
      <c r="AP35" s="204"/>
      <c r="AQ35" s="689" t="s">
        <v>311</v>
      </c>
      <c r="AR35" s="690"/>
      <c r="AS35" s="690"/>
      <c r="AT35" s="690"/>
      <c r="AU35" s="690"/>
      <c r="AV35" s="690"/>
      <c r="AW35" s="690"/>
      <c r="AX35" s="690"/>
      <c r="AY35" s="690"/>
      <c r="AZ35" s="690"/>
      <c r="BA35" s="690"/>
      <c r="BB35" s="690"/>
      <c r="BC35" s="690"/>
      <c r="BD35" s="690"/>
      <c r="BE35" s="690"/>
      <c r="BF35" s="691"/>
      <c r="BG35" s="689" t="s">
        <v>312</v>
      </c>
      <c r="BH35" s="690"/>
      <c r="BI35" s="690"/>
      <c r="BJ35" s="690"/>
      <c r="BK35" s="690"/>
      <c r="BL35" s="690"/>
      <c r="BM35" s="690"/>
      <c r="BN35" s="690"/>
      <c r="BO35" s="690"/>
      <c r="BP35" s="690"/>
      <c r="BQ35" s="690"/>
      <c r="BR35" s="690"/>
      <c r="BS35" s="690"/>
      <c r="BT35" s="690"/>
      <c r="BU35" s="690"/>
      <c r="BV35" s="690"/>
      <c r="BW35" s="690"/>
      <c r="BX35" s="690"/>
      <c r="BY35" s="690"/>
      <c r="BZ35" s="690"/>
      <c r="CA35" s="690"/>
      <c r="CB35" s="691"/>
      <c r="CD35" s="634" t="s">
        <v>313</v>
      </c>
      <c r="CE35" s="635"/>
      <c r="CF35" s="635"/>
      <c r="CG35" s="635"/>
      <c r="CH35" s="635"/>
      <c r="CI35" s="635"/>
      <c r="CJ35" s="635"/>
      <c r="CK35" s="635"/>
      <c r="CL35" s="635"/>
      <c r="CM35" s="635"/>
      <c r="CN35" s="635"/>
      <c r="CO35" s="635"/>
      <c r="CP35" s="635"/>
      <c r="CQ35" s="636"/>
      <c r="CR35" s="637">
        <v>392141</v>
      </c>
      <c r="CS35" s="650"/>
      <c r="CT35" s="650"/>
      <c r="CU35" s="650"/>
      <c r="CV35" s="650"/>
      <c r="CW35" s="650"/>
      <c r="CX35" s="650"/>
      <c r="CY35" s="651"/>
      <c r="CZ35" s="640">
        <v>0.5</v>
      </c>
      <c r="DA35" s="652"/>
      <c r="DB35" s="652"/>
      <c r="DC35" s="653"/>
      <c r="DD35" s="643">
        <v>320309</v>
      </c>
      <c r="DE35" s="650"/>
      <c r="DF35" s="650"/>
      <c r="DG35" s="650"/>
      <c r="DH35" s="650"/>
      <c r="DI35" s="650"/>
      <c r="DJ35" s="650"/>
      <c r="DK35" s="651"/>
      <c r="DL35" s="643">
        <v>318120</v>
      </c>
      <c r="DM35" s="650"/>
      <c r="DN35" s="650"/>
      <c r="DO35" s="650"/>
      <c r="DP35" s="650"/>
      <c r="DQ35" s="650"/>
      <c r="DR35" s="650"/>
      <c r="DS35" s="650"/>
      <c r="DT35" s="650"/>
      <c r="DU35" s="650"/>
      <c r="DV35" s="651"/>
      <c r="DW35" s="640">
        <v>0.7</v>
      </c>
      <c r="DX35" s="652"/>
      <c r="DY35" s="652"/>
      <c r="DZ35" s="652"/>
      <c r="EA35" s="652"/>
      <c r="EB35" s="652"/>
      <c r="EC35" s="664"/>
    </row>
    <row r="36" spans="2:133" ht="11.25" customHeight="1" x14ac:dyDescent="0.2">
      <c r="B36" s="634" t="s">
        <v>314</v>
      </c>
      <c r="C36" s="635"/>
      <c r="D36" s="635"/>
      <c r="E36" s="635"/>
      <c r="F36" s="635"/>
      <c r="G36" s="635"/>
      <c r="H36" s="635"/>
      <c r="I36" s="635"/>
      <c r="J36" s="635"/>
      <c r="K36" s="635"/>
      <c r="L36" s="635"/>
      <c r="M36" s="635"/>
      <c r="N36" s="635"/>
      <c r="O36" s="635"/>
      <c r="P36" s="635"/>
      <c r="Q36" s="636"/>
      <c r="R36" s="637">
        <v>5317623</v>
      </c>
      <c r="S36" s="638"/>
      <c r="T36" s="638"/>
      <c r="U36" s="638"/>
      <c r="V36" s="638"/>
      <c r="W36" s="638"/>
      <c r="X36" s="638"/>
      <c r="Y36" s="639"/>
      <c r="Z36" s="675">
        <v>5.9</v>
      </c>
      <c r="AA36" s="675"/>
      <c r="AB36" s="675"/>
      <c r="AC36" s="675"/>
      <c r="AD36" s="676" t="s">
        <v>122</v>
      </c>
      <c r="AE36" s="676"/>
      <c r="AF36" s="676"/>
      <c r="AG36" s="676"/>
      <c r="AH36" s="676"/>
      <c r="AI36" s="676"/>
      <c r="AJ36" s="676"/>
      <c r="AK36" s="676"/>
      <c r="AL36" s="640" t="s">
        <v>122</v>
      </c>
      <c r="AM36" s="641"/>
      <c r="AN36" s="641"/>
      <c r="AO36" s="677"/>
      <c r="AP36" s="204"/>
      <c r="AQ36" s="686" t="s">
        <v>315</v>
      </c>
      <c r="AR36" s="687"/>
      <c r="AS36" s="687"/>
      <c r="AT36" s="687"/>
      <c r="AU36" s="687"/>
      <c r="AV36" s="687"/>
      <c r="AW36" s="687"/>
      <c r="AX36" s="687"/>
      <c r="AY36" s="688"/>
      <c r="AZ36" s="692">
        <v>10896187</v>
      </c>
      <c r="BA36" s="693"/>
      <c r="BB36" s="693"/>
      <c r="BC36" s="693"/>
      <c r="BD36" s="693"/>
      <c r="BE36" s="693"/>
      <c r="BF36" s="694"/>
      <c r="BG36" s="695" t="s">
        <v>316</v>
      </c>
      <c r="BH36" s="696"/>
      <c r="BI36" s="696"/>
      <c r="BJ36" s="696"/>
      <c r="BK36" s="696"/>
      <c r="BL36" s="696"/>
      <c r="BM36" s="696"/>
      <c r="BN36" s="696"/>
      <c r="BO36" s="696"/>
      <c r="BP36" s="696"/>
      <c r="BQ36" s="696"/>
      <c r="BR36" s="696"/>
      <c r="BS36" s="696"/>
      <c r="BT36" s="696"/>
      <c r="BU36" s="697"/>
      <c r="BV36" s="692">
        <v>38797</v>
      </c>
      <c r="BW36" s="693"/>
      <c r="BX36" s="693"/>
      <c r="BY36" s="693"/>
      <c r="BZ36" s="693"/>
      <c r="CA36" s="693"/>
      <c r="CB36" s="694"/>
      <c r="CD36" s="634" t="s">
        <v>317</v>
      </c>
      <c r="CE36" s="635"/>
      <c r="CF36" s="635"/>
      <c r="CG36" s="635"/>
      <c r="CH36" s="635"/>
      <c r="CI36" s="635"/>
      <c r="CJ36" s="635"/>
      <c r="CK36" s="635"/>
      <c r="CL36" s="635"/>
      <c r="CM36" s="635"/>
      <c r="CN36" s="635"/>
      <c r="CO36" s="635"/>
      <c r="CP36" s="635"/>
      <c r="CQ36" s="636"/>
      <c r="CR36" s="637">
        <v>7797129</v>
      </c>
      <c r="CS36" s="638"/>
      <c r="CT36" s="638"/>
      <c r="CU36" s="638"/>
      <c r="CV36" s="638"/>
      <c r="CW36" s="638"/>
      <c r="CX36" s="638"/>
      <c r="CY36" s="639"/>
      <c r="CZ36" s="640">
        <v>9.1</v>
      </c>
      <c r="DA36" s="652"/>
      <c r="DB36" s="652"/>
      <c r="DC36" s="653"/>
      <c r="DD36" s="643">
        <v>7322032</v>
      </c>
      <c r="DE36" s="638"/>
      <c r="DF36" s="638"/>
      <c r="DG36" s="638"/>
      <c r="DH36" s="638"/>
      <c r="DI36" s="638"/>
      <c r="DJ36" s="638"/>
      <c r="DK36" s="639"/>
      <c r="DL36" s="643">
        <v>3547331</v>
      </c>
      <c r="DM36" s="638"/>
      <c r="DN36" s="638"/>
      <c r="DO36" s="638"/>
      <c r="DP36" s="638"/>
      <c r="DQ36" s="638"/>
      <c r="DR36" s="638"/>
      <c r="DS36" s="638"/>
      <c r="DT36" s="638"/>
      <c r="DU36" s="638"/>
      <c r="DV36" s="639"/>
      <c r="DW36" s="640">
        <v>8.1999999999999993</v>
      </c>
      <c r="DX36" s="652"/>
      <c r="DY36" s="652"/>
      <c r="DZ36" s="652"/>
      <c r="EA36" s="652"/>
      <c r="EB36" s="652"/>
      <c r="EC36" s="664"/>
    </row>
    <row r="37" spans="2:133" ht="11.25" customHeight="1" x14ac:dyDescent="0.2">
      <c r="B37" s="634" t="s">
        <v>318</v>
      </c>
      <c r="C37" s="635"/>
      <c r="D37" s="635"/>
      <c r="E37" s="635"/>
      <c r="F37" s="635"/>
      <c r="G37" s="635"/>
      <c r="H37" s="635"/>
      <c r="I37" s="635"/>
      <c r="J37" s="635"/>
      <c r="K37" s="635"/>
      <c r="L37" s="635"/>
      <c r="M37" s="635"/>
      <c r="N37" s="635"/>
      <c r="O37" s="635"/>
      <c r="P37" s="635"/>
      <c r="Q37" s="636"/>
      <c r="R37" s="637">
        <v>2510208</v>
      </c>
      <c r="S37" s="638"/>
      <c r="T37" s="638"/>
      <c r="U37" s="638"/>
      <c r="V37" s="638"/>
      <c r="W37" s="638"/>
      <c r="X37" s="638"/>
      <c r="Y37" s="639"/>
      <c r="Z37" s="675">
        <v>2.8</v>
      </c>
      <c r="AA37" s="675"/>
      <c r="AB37" s="675"/>
      <c r="AC37" s="675"/>
      <c r="AD37" s="676" t="s">
        <v>122</v>
      </c>
      <c r="AE37" s="676"/>
      <c r="AF37" s="676"/>
      <c r="AG37" s="676"/>
      <c r="AH37" s="676"/>
      <c r="AI37" s="676"/>
      <c r="AJ37" s="676"/>
      <c r="AK37" s="676"/>
      <c r="AL37" s="640" t="s">
        <v>122</v>
      </c>
      <c r="AM37" s="641"/>
      <c r="AN37" s="641"/>
      <c r="AO37" s="677"/>
      <c r="AQ37" s="670" t="s">
        <v>319</v>
      </c>
      <c r="AR37" s="671"/>
      <c r="AS37" s="671"/>
      <c r="AT37" s="671"/>
      <c r="AU37" s="671"/>
      <c r="AV37" s="671"/>
      <c r="AW37" s="671"/>
      <c r="AX37" s="671"/>
      <c r="AY37" s="672"/>
      <c r="AZ37" s="637">
        <v>2100000</v>
      </c>
      <c r="BA37" s="638"/>
      <c r="BB37" s="638"/>
      <c r="BC37" s="638"/>
      <c r="BD37" s="650"/>
      <c r="BE37" s="650"/>
      <c r="BF37" s="673"/>
      <c r="BG37" s="634" t="s">
        <v>320</v>
      </c>
      <c r="BH37" s="635"/>
      <c r="BI37" s="635"/>
      <c r="BJ37" s="635"/>
      <c r="BK37" s="635"/>
      <c r="BL37" s="635"/>
      <c r="BM37" s="635"/>
      <c r="BN37" s="635"/>
      <c r="BO37" s="635"/>
      <c r="BP37" s="635"/>
      <c r="BQ37" s="635"/>
      <c r="BR37" s="635"/>
      <c r="BS37" s="635"/>
      <c r="BT37" s="635"/>
      <c r="BU37" s="636"/>
      <c r="BV37" s="637">
        <v>-591924</v>
      </c>
      <c r="BW37" s="638"/>
      <c r="BX37" s="638"/>
      <c r="BY37" s="638"/>
      <c r="BZ37" s="638"/>
      <c r="CA37" s="638"/>
      <c r="CB37" s="674"/>
      <c r="CD37" s="634" t="s">
        <v>321</v>
      </c>
      <c r="CE37" s="635"/>
      <c r="CF37" s="635"/>
      <c r="CG37" s="635"/>
      <c r="CH37" s="635"/>
      <c r="CI37" s="635"/>
      <c r="CJ37" s="635"/>
      <c r="CK37" s="635"/>
      <c r="CL37" s="635"/>
      <c r="CM37" s="635"/>
      <c r="CN37" s="635"/>
      <c r="CO37" s="635"/>
      <c r="CP37" s="635"/>
      <c r="CQ37" s="636"/>
      <c r="CR37" s="637">
        <v>6787</v>
      </c>
      <c r="CS37" s="650"/>
      <c r="CT37" s="650"/>
      <c r="CU37" s="650"/>
      <c r="CV37" s="650"/>
      <c r="CW37" s="650"/>
      <c r="CX37" s="650"/>
      <c r="CY37" s="651"/>
      <c r="CZ37" s="640">
        <v>0</v>
      </c>
      <c r="DA37" s="652"/>
      <c r="DB37" s="652"/>
      <c r="DC37" s="653"/>
      <c r="DD37" s="643">
        <v>6787</v>
      </c>
      <c r="DE37" s="650"/>
      <c r="DF37" s="650"/>
      <c r="DG37" s="650"/>
      <c r="DH37" s="650"/>
      <c r="DI37" s="650"/>
      <c r="DJ37" s="650"/>
      <c r="DK37" s="651"/>
      <c r="DL37" s="643">
        <v>6787</v>
      </c>
      <c r="DM37" s="650"/>
      <c r="DN37" s="650"/>
      <c r="DO37" s="650"/>
      <c r="DP37" s="650"/>
      <c r="DQ37" s="650"/>
      <c r="DR37" s="650"/>
      <c r="DS37" s="650"/>
      <c r="DT37" s="650"/>
      <c r="DU37" s="650"/>
      <c r="DV37" s="651"/>
      <c r="DW37" s="640">
        <v>0</v>
      </c>
      <c r="DX37" s="652"/>
      <c r="DY37" s="652"/>
      <c r="DZ37" s="652"/>
      <c r="EA37" s="652"/>
      <c r="EB37" s="652"/>
      <c r="EC37" s="664"/>
    </row>
    <row r="38" spans="2:133" ht="11.25" customHeight="1" x14ac:dyDescent="0.2">
      <c r="B38" s="634" t="s">
        <v>322</v>
      </c>
      <c r="C38" s="635"/>
      <c r="D38" s="635"/>
      <c r="E38" s="635"/>
      <c r="F38" s="635"/>
      <c r="G38" s="635"/>
      <c r="H38" s="635"/>
      <c r="I38" s="635"/>
      <c r="J38" s="635"/>
      <c r="K38" s="635"/>
      <c r="L38" s="635"/>
      <c r="M38" s="635"/>
      <c r="N38" s="635"/>
      <c r="O38" s="635"/>
      <c r="P38" s="635"/>
      <c r="Q38" s="636"/>
      <c r="R38" s="637">
        <v>6231985</v>
      </c>
      <c r="S38" s="638"/>
      <c r="T38" s="638"/>
      <c r="U38" s="638"/>
      <c r="V38" s="638"/>
      <c r="W38" s="638"/>
      <c r="X38" s="638"/>
      <c r="Y38" s="639"/>
      <c r="Z38" s="675">
        <v>7</v>
      </c>
      <c r="AA38" s="675"/>
      <c r="AB38" s="675"/>
      <c r="AC38" s="675"/>
      <c r="AD38" s="676" t="s">
        <v>122</v>
      </c>
      <c r="AE38" s="676"/>
      <c r="AF38" s="676"/>
      <c r="AG38" s="676"/>
      <c r="AH38" s="676"/>
      <c r="AI38" s="676"/>
      <c r="AJ38" s="676"/>
      <c r="AK38" s="676"/>
      <c r="AL38" s="640" t="s">
        <v>122</v>
      </c>
      <c r="AM38" s="641"/>
      <c r="AN38" s="641"/>
      <c r="AO38" s="677"/>
      <c r="AQ38" s="670" t="s">
        <v>323</v>
      </c>
      <c r="AR38" s="671"/>
      <c r="AS38" s="671"/>
      <c r="AT38" s="671"/>
      <c r="AU38" s="671"/>
      <c r="AV38" s="671"/>
      <c r="AW38" s="671"/>
      <c r="AX38" s="671"/>
      <c r="AY38" s="672"/>
      <c r="AZ38" s="637">
        <v>1316272</v>
      </c>
      <c r="BA38" s="638"/>
      <c r="BB38" s="638"/>
      <c r="BC38" s="638"/>
      <c r="BD38" s="650"/>
      <c r="BE38" s="650"/>
      <c r="BF38" s="673"/>
      <c r="BG38" s="634" t="s">
        <v>324</v>
      </c>
      <c r="BH38" s="635"/>
      <c r="BI38" s="635"/>
      <c r="BJ38" s="635"/>
      <c r="BK38" s="635"/>
      <c r="BL38" s="635"/>
      <c r="BM38" s="635"/>
      <c r="BN38" s="635"/>
      <c r="BO38" s="635"/>
      <c r="BP38" s="635"/>
      <c r="BQ38" s="635"/>
      <c r="BR38" s="635"/>
      <c r="BS38" s="635"/>
      <c r="BT38" s="635"/>
      <c r="BU38" s="636"/>
      <c r="BV38" s="637">
        <v>23844</v>
      </c>
      <c r="BW38" s="638"/>
      <c r="BX38" s="638"/>
      <c r="BY38" s="638"/>
      <c r="BZ38" s="638"/>
      <c r="CA38" s="638"/>
      <c r="CB38" s="674"/>
      <c r="CD38" s="634" t="s">
        <v>325</v>
      </c>
      <c r="CE38" s="635"/>
      <c r="CF38" s="635"/>
      <c r="CG38" s="635"/>
      <c r="CH38" s="635"/>
      <c r="CI38" s="635"/>
      <c r="CJ38" s="635"/>
      <c r="CK38" s="635"/>
      <c r="CL38" s="635"/>
      <c r="CM38" s="635"/>
      <c r="CN38" s="635"/>
      <c r="CO38" s="635"/>
      <c r="CP38" s="635"/>
      <c r="CQ38" s="636"/>
      <c r="CR38" s="637">
        <v>7430428</v>
      </c>
      <c r="CS38" s="638"/>
      <c r="CT38" s="638"/>
      <c r="CU38" s="638"/>
      <c r="CV38" s="638"/>
      <c r="CW38" s="638"/>
      <c r="CX38" s="638"/>
      <c r="CY38" s="639"/>
      <c r="CZ38" s="640">
        <v>8.6</v>
      </c>
      <c r="DA38" s="652"/>
      <c r="DB38" s="652"/>
      <c r="DC38" s="653"/>
      <c r="DD38" s="643">
        <v>6273316</v>
      </c>
      <c r="DE38" s="638"/>
      <c r="DF38" s="638"/>
      <c r="DG38" s="638"/>
      <c r="DH38" s="638"/>
      <c r="DI38" s="638"/>
      <c r="DJ38" s="638"/>
      <c r="DK38" s="639"/>
      <c r="DL38" s="643">
        <v>5584218</v>
      </c>
      <c r="DM38" s="638"/>
      <c r="DN38" s="638"/>
      <c r="DO38" s="638"/>
      <c r="DP38" s="638"/>
      <c r="DQ38" s="638"/>
      <c r="DR38" s="638"/>
      <c r="DS38" s="638"/>
      <c r="DT38" s="638"/>
      <c r="DU38" s="638"/>
      <c r="DV38" s="639"/>
      <c r="DW38" s="640">
        <v>13</v>
      </c>
      <c r="DX38" s="652"/>
      <c r="DY38" s="652"/>
      <c r="DZ38" s="652"/>
      <c r="EA38" s="652"/>
      <c r="EB38" s="652"/>
      <c r="EC38" s="664"/>
    </row>
    <row r="39" spans="2:133" ht="11.25" customHeight="1" x14ac:dyDescent="0.2">
      <c r="B39" s="634" t="s">
        <v>326</v>
      </c>
      <c r="C39" s="635"/>
      <c r="D39" s="635"/>
      <c r="E39" s="635"/>
      <c r="F39" s="635"/>
      <c r="G39" s="635"/>
      <c r="H39" s="635"/>
      <c r="I39" s="635"/>
      <c r="J39" s="635"/>
      <c r="K39" s="635"/>
      <c r="L39" s="635"/>
      <c r="M39" s="635"/>
      <c r="N39" s="635"/>
      <c r="O39" s="635"/>
      <c r="P39" s="635"/>
      <c r="Q39" s="636"/>
      <c r="R39" s="637" t="s">
        <v>122</v>
      </c>
      <c r="S39" s="638"/>
      <c r="T39" s="638"/>
      <c r="U39" s="638"/>
      <c r="V39" s="638"/>
      <c r="W39" s="638"/>
      <c r="X39" s="638"/>
      <c r="Y39" s="639"/>
      <c r="Z39" s="675" t="s">
        <v>122</v>
      </c>
      <c r="AA39" s="675"/>
      <c r="AB39" s="675"/>
      <c r="AC39" s="675"/>
      <c r="AD39" s="676" t="s">
        <v>122</v>
      </c>
      <c r="AE39" s="676"/>
      <c r="AF39" s="676"/>
      <c r="AG39" s="676"/>
      <c r="AH39" s="676"/>
      <c r="AI39" s="676"/>
      <c r="AJ39" s="676"/>
      <c r="AK39" s="676"/>
      <c r="AL39" s="640" t="s">
        <v>122</v>
      </c>
      <c r="AM39" s="641"/>
      <c r="AN39" s="641"/>
      <c r="AO39" s="677"/>
      <c r="AQ39" s="670" t="s">
        <v>327</v>
      </c>
      <c r="AR39" s="671"/>
      <c r="AS39" s="671"/>
      <c r="AT39" s="671"/>
      <c r="AU39" s="671"/>
      <c r="AV39" s="671"/>
      <c r="AW39" s="671"/>
      <c r="AX39" s="671"/>
      <c r="AY39" s="672"/>
      <c r="AZ39" s="637">
        <v>49487</v>
      </c>
      <c r="BA39" s="638"/>
      <c r="BB39" s="638"/>
      <c r="BC39" s="638"/>
      <c r="BD39" s="650"/>
      <c r="BE39" s="650"/>
      <c r="BF39" s="673"/>
      <c r="BG39" s="634" t="s">
        <v>328</v>
      </c>
      <c r="BH39" s="635"/>
      <c r="BI39" s="635"/>
      <c r="BJ39" s="635"/>
      <c r="BK39" s="635"/>
      <c r="BL39" s="635"/>
      <c r="BM39" s="635"/>
      <c r="BN39" s="635"/>
      <c r="BO39" s="635"/>
      <c r="BP39" s="635"/>
      <c r="BQ39" s="635"/>
      <c r="BR39" s="635"/>
      <c r="BS39" s="635"/>
      <c r="BT39" s="635"/>
      <c r="BU39" s="636"/>
      <c r="BV39" s="637">
        <v>33946</v>
      </c>
      <c r="BW39" s="638"/>
      <c r="BX39" s="638"/>
      <c r="BY39" s="638"/>
      <c r="BZ39" s="638"/>
      <c r="CA39" s="638"/>
      <c r="CB39" s="674"/>
      <c r="CD39" s="634" t="s">
        <v>329</v>
      </c>
      <c r="CE39" s="635"/>
      <c r="CF39" s="635"/>
      <c r="CG39" s="635"/>
      <c r="CH39" s="635"/>
      <c r="CI39" s="635"/>
      <c r="CJ39" s="635"/>
      <c r="CK39" s="635"/>
      <c r="CL39" s="635"/>
      <c r="CM39" s="635"/>
      <c r="CN39" s="635"/>
      <c r="CO39" s="635"/>
      <c r="CP39" s="635"/>
      <c r="CQ39" s="636"/>
      <c r="CR39" s="637">
        <v>31865</v>
      </c>
      <c r="CS39" s="650"/>
      <c r="CT39" s="650"/>
      <c r="CU39" s="650"/>
      <c r="CV39" s="650"/>
      <c r="CW39" s="650"/>
      <c r="CX39" s="650"/>
      <c r="CY39" s="651"/>
      <c r="CZ39" s="640">
        <v>0</v>
      </c>
      <c r="DA39" s="652"/>
      <c r="DB39" s="652"/>
      <c r="DC39" s="653"/>
      <c r="DD39" s="643">
        <v>4497</v>
      </c>
      <c r="DE39" s="650"/>
      <c r="DF39" s="650"/>
      <c r="DG39" s="650"/>
      <c r="DH39" s="650"/>
      <c r="DI39" s="650"/>
      <c r="DJ39" s="650"/>
      <c r="DK39" s="651"/>
      <c r="DL39" s="643" t="s">
        <v>122</v>
      </c>
      <c r="DM39" s="650"/>
      <c r="DN39" s="650"/>
      <c r="DO39" s="650"/>
      <c r="DP39" s="650"/>
      <c r="DQ39" s="650"/>
      <c r="DR39" s="650"/>
      <c r="DS39" s="650"/>
      <c r="DT39" s="650"/>
      <c r="DU39" s="650"/>
      <c r="DV39" s="651"/>
      <c r="DW39" s="640" t="s">
        <v>122</v>
      </c>
      <c r="DX39" s="652"/>
      <c r="DY39" s="652"/>
      <c r="DZ39" s="652"/>
      <c r="EA39" s="652"/>
      <c r="EB39" s="652"/>
      <c r="EC39" s="664"/>
    </row>
    <row r="40" spans="2:133" ht="11.25" customHeight="1" x14ac:dyDescent="0.2">
      <c r="B40" s="634" t="s">
        <v>330</v>
      </c>
      <c r="C40" s="635"/>
      <c r="D40" s="635"/>
      <c r="E40" s="635"/>
      <c r="F40" s="635"/>
      <c r="G40" s="635"/>
      <c r="H40" s="635"/>
      <c r="I40" s="635"/>
      <c r="J40" s="635"/>
      <c r="K40" s="635"/>
      <c r="L40" s="635"/>
      <c r="M40" s="635"/>
      <c r="N40" s="635"/>
      <c r="O40" s="635"/>
      <c r="P40" s="635"/>
      <c r="Q40" s="636"/>
      <c r="R40" s="637">
        <v>344185</v>
      </c>
      <c r="S40" s="638"/>
      <c r="T40" s="638"/>
      <c r="U40" s="638"/>
      <c r="V40" s="638"/>
      <c r="W40" s="638"/>
      <c r="X40" s="638"/>
      <c r="Y40" s="639"/>
      <c r="Z40" s="675">
        <v>0.4</v>
      </c>
      <c r="AA40" s="675"/>
      <c r="AB40" s="675"/>
      <c r="AC40" s="675"/>
      <c r="AD40" s="676" t="s">
        <v>122</v>
      </c>
      <c r="AE40" s="676"/>
      <c r="AF40" s="676"/>
      <c r="AG40" s="676"/>
      <c r="AH40" s="676"/>
      <c r="AI40" s="676"/>
      <c r="AJ40" s="676"/>
      <c r="AK40" s="676"/>
      <c r="AL40" s="640" t="s">
        <v>122</v>
      </c>
      <c r="AM40" s="641"/>
      <c r="AN40" s="641"/>
      <c r="AO40" s="677"/>
      <c r="AQ40" s="670" t="s">
        <v>331</v>
      </c>
      <c r="AR40" s="671"/>
      <c r="AS40" s="671"/>
      <c r="AT40" s="671"/>
      <c r="AU40" s="671"/>
      <c r="AV40" s="671"/>
      <c r="AW40" s="671"/>
      <c r="AX40" s="671"/>
      <c r="AY40" s="672"/>
      <c r="AZ40" s="637">
        <v>14500</v>
      </c>
      <c r="BA40" s="638"/>
      <c r="BB40" s="638"/>
      <c r="BC40" s="638"/>
      <c r="BD40" s="650"/>
      <c r="BE40" s="650"/>
      <c r="BF40" s="673"/>
      <c r="BG40" s="678" t="s">
        <v>332</v>
      </c>
      <c r="BH40" s="679"/>
      <c r="BI40" s="679"/>
      <c r="BJ40" s="679"/>
      <c r="BK40" s="679"/>
      <c r="BL40" s="205"/>
      <c r="BM40" s="635" t="s">
        <v>333</v>
      </c>
      <c r="BN40" s="635"/>
      <c r="BO40" s="635"/>
      <c r="BP40" s="635"/>
      <c r="BQ40" s="635"/>
      <c r="BR40" s="635"/>
      <c r="BS40" s="635"/>
      <c r="BT40" s="635"/>
      <c r="BU40" s="636"/>
      <c r="BV40" s="637">
        <v>113</v>
      </c>
      <c r="BW40" s="638"/>
      <c r="BX40" s="638"/>
      <c r="BY40" s="638"/>
      <c r="BZ40" s="638"/>
      <c r="CA40" s="638"/>
      <c r="CB40" s="674"/>
      <c r="CD40" s="634" t="s">
        <v>334</v>
      </c>
      <c r="CE40" s="635"/>
      <c r="CF40" s="635"/>
      <c r="CG40" s="635"/>
      <c r="CH40" s="635"/>
      <c r="CI40" s="635"/>
      <c r="CJ40" s="635"/>
      <c r="CK40" s="635"/>
      <c r="CL40" s="635"/>
      <c r="CM40" s="635"/>
      <c r="CN40" s="635"/>
      <c r="CO40" s="635"/>
      <c r="CP40" s="635"/>
      <c r="CQ40" s="636"/>
      <c r="CR40" s="637">
        <v>1102516</v>
      </c>
      <c r="CS40" s="638"/>
      <c r="CT40" s="638"/>
      <c r="CU40" s="638"/>
      <c r="CV40" s="638"/>
      <c r="CW40" s="638"/>
      <c r="CX40" s="638"/>
      <c r="CY40" s="639"/>
      <c r="CZ40" s="640">
        <v>1.3</v>
      </c>
      <c r="DA40" s="652"/>
      <c r="DB40" s="652"/>
      <c r="DC40" s="653"/>
      <c r="DD40" s="643">
        <v>444016</v>
      </c>
      <c r="DE40" s="638"/>
      <c r="DF40" s="638"/>
      <c r="DG40" s="638"/>
      <c r="DH40" s="638"/>
      <c r="DI40" s="638"/>
      <c r="DJ40" s="638"/>
      <c r="DK40" s="639"/>
      <c r="DL40" s="643" t="s">
        <v>122</v>
      </c>
      <c r="DM40" s="638"/>
      <c r="DN40" s="638"/>
      <c r="DO40" s="638"/>
      <c r="DP40" s="638"/>
      <c r="DQ40" s="638"/>
      <c r="DR40" s="638"/>
      <c r="DS40" s="638"/>
      <c r="DT40" s="638"/>
      <c r="DU40" s="638"/>
      <c r="DV40" s="639"/>
      <c r="DW40" s="640" t="s">
        <v>122</v>
      </c>
      <c r="DX40" s="652"/>
      <c r="DY40" s="652"/>
      <c r="DZ40" s="652"/>
      <c r="EA40" s="652"/>
      <c r="EB40" s="652"/>
      <c r="EC40" s="664"/>
    </row>
    <row r="41" spans="2:133" ht="11.25" customHeight="1" x14ac:dyDescent="0.2">
      <c r="B41" s="618" t="s">
        <v>335</v>
      </c>
      <c r="C41" s="619"/>
      <c r="D41" s="619"/>
      <c r="E41" s="619"/>
      <c r="F41" s="619"/>
      <c r="G41" s="619"/>
      <c r="H41" s="619"/>
      <c r="I41" s="619"/>
      <c r="J41" s="619"/>
      <c r="K41" s="619"/>
      <c r="L41" s="619"/>
      <c r="M41" s="619"/>
      <c r="N41" s="619"/>
      <c r="O41" s="619"/>
      <c r="P41" s="619"/>
      <c r="Q41" s="620"/>
      <c r="R41" s="621">
        <v>89578834</v>
      </c>
      <c r="S41" s="662"/>
      <c r="T41" s="662"/>
      <c r="U41" s="662"/>
      <c r="V41" s="662"/>
      <c r="W41" s="662"/>
      <c r="X41" s="662"/>
      <c r="Y41" s="665"/>
      <c r="Z41" s="666">
        <v>100</v>
      </c>
      <c r="AA41" s="666"/>
      <c r="AB41" s="666"/>
      <c r="AC41" s="666"/>
      <c r="AD41" s="667">
        <v>42669804</v>
      </c>
      <c r="AE41" s="667"/>
      <c r="AF41" s="667"/>
      <c r="AG41" s="667"/>
      <c r="AH41" s="667"/>
      <c r="AI41" s="667"/>
      <c r="AJ41" s="667"/>
      <c r="AK41" s="667"/>
      <c r="AL41" s="624">
        <v>100</v>
      </c>
      <c r="AM41" s="668"/>
      <c r="AN41" s="668"/>
      <c r="AO41" s="669"/>
      <c r="AQ41" s="670" t="s">
        <v>336</v>
      </c>
      <c r="AR41" s="671"/>
      <c r="AS41" s="671"/>
      <c r="AT41" s="671"/>
      <c r="AU41" s="671"/>
      <c r="AV41" s="671"/>
      <c r="AW41" s="671"/>
      <c r="AX41" s="671"/>
      <c r="AY41" s="672"/>
      <c r="AZ41" s="637">
        <v>1869000</v>
      </c>
      <c r="BA41" s="638"/>
      <c r="BB41" s="638"/>
      <c r="BC41" s="638"/>
      <c r="BD41" s="650"/>
      <c r="BE41" s="650"/>
      <c r="BF41" s="673"/>
      <c r="BG41" s="678"/>
      <c r="BH41" s="679"/>
      <c r="BI41" s="679"/>
      <c r="BJ41" s="679"/>
      <c r="BK41" s="679"/>
      <c r="BL41" s="205"/>
      <c r="BM41" s="635" t="s">
        <v>337</v>
      </c>
      <c r="BN41" s="635"/>
      <c r="BO41" s="635"/>
      <c r="BP41" s="635"/>
      <c r="BQ41" s="635"/>
      <c r="BR41" s="635"/>
      <c r="BS41" s="635"/>
      <c r="BT41" s="635"/>
      <c r="BU41" s="636"/>
      <c r="BV41" s="637" t="s">
        <v>122</v>
      </c>
      <c r="BW41" s="638"/>
      <c r="BX41" s="638"/>
      <c r="BY41" s="638"/>
      <c r="BZ41" s="638"/>
      <c r="CA41" s="638"/>
      <c r="CB41" s="674"/>
      <c r="CD41" s="634" t="s">
        <v>338</v>
      </c>
      <c r="CE41" s="635"/>
      <c r="CF41" s="635"/>
      <c r="CG41" s="635"/>
      <c r="CH41" s="635"/>
      <c r="CI41" s="635"/>
      <c r="CJ41" s="635"/>
      <c r="CK41" s="635"/>
      <c r="CL41" s="635"/>
      <c r="CM41" s="635"/>
      <c r="CN41" s="635"/>
      <c r="CO41" s="635"/>
      <c r="CP41" s="635"/>
      <c r="CQ41" s="636"/>
      <c r="CR41" s="637" t="s">
        <v>122</v>
      </c>
      <c r="CS41" s="650"/>
      <c r="CT41" s="650"/>
      <c r="CU41" s="650"/>
      <c r="CV41" s="650"/>
      <c r="CW41" s="650"/>
      <c r="CX41" s="650"/>
      <c r="CY41" s="651"/>
      <c r="CZ41" s="640" t="s">
        <v>122</v>
      </c>
      <c r="DA41" s="652"/>
      <c r="DB41" s="652"/>
      <c r="DC41" s="653"/>
      <c r="DD41" s="643" t="s">
        <v>122</v>
      </c>
      <c r="DE41" s="650"/>
      <c r="DF41" s="650"/>
      <c r="DG41" s="650"/>
      <c r="DH41" s="650"/>
      <c r="DI41" s="650"/>
      <c r="DJ41" s="650"/>
      <c r="DK41" s="651"/>
      <c r="DL41" s="644"/>
      <c r="DM41" s="645"/>
      <c r="DN41" s="645"/>
      <c r="DO41" s="645"/>
      <c r="DP41" s="645"/>
      <c r="DQ41" s="645"/>
      <c r="DR41" s="645"/>
      <c r="DS41" s="645"/>
      <c r="DT41" s="645"/>
      <c r="DU41" s="645"/>
      <c r="DV41" s="646"/>
      <c r="DW41" s="647"/>
      <c r="DX41" s="648"/>
      <c r="DY41" s="648"/>
      <c r="DZ41" s="648"/>
      <c r="EA41" s="648"/>
      <c r="EB41" s="648"/>
      <c r="EC41" s="649"/>
    </row>
    <row r="42" spans="2:133" ht="11.25" customHeight="1" x14ac:dyDescent="0.2">
      <c r="AQ42" s="682" t="s">
        <v>339</v>
      </c>
      <c r="AR42" s="683"/>
      <c r="AS42" s="683"/>
      <c r="AT42" s="683"/>
      <c r="AU42" s="683"/>
      <c r="AV42" s="683"/>
      <c r="AW42" s="683"/>
      <c r="AX42" s="683"/>
      <c r="AY42" s="684"/>
      <c r="AZ42" s="621">
        <v>5546928</v>
      </c>
      <c r="BA42" s="662"/>
      <c r="BB42" s="662"/>
      <c r="BC42" s="662"/>
      <c r="BD42" s="622"/>
      <c r="BE42" s="622"/>
      <c r="BF42" s="685"/>
      <c r="BG42" s="680"/>
      <c r="BH42" s="681"/>
      <c r="BI42" s="681"/>
      <c r="BJ42" s="681"/>
      <c r="BK42" s="681"/>
      <c r="BL42" s="206"/>
      <c r="BM42" s="619" t="s">
        <v>340</v>
      </c>
      <c r="BN42" s="619"/>
      <c r="BO42" s="619"/>
      <c r="BP42" s="619"/>
      <c r="BQ42" s="619"/>
      <c r="BR42" s="619"/>
      <c r="BS42" s="619"/>
      <c r="BT42" s="619"/>
      <c r="BU42" s="620"/>
      <c r="BV42" s="621">
        <v>377</v>
      </c>
      <c r="BW42" s="662"/>
      <c r="BX42" s="662"/>
      <c r="BY42" s="662"/>
      <c r="BZ42" s="662"/>
      <c r="CA42" s="662"/>
      <c r="CB42" s="663"/>
      <c r="CD42" s="634" t="s">
        <v>341</v>
      </c>
      <c r="CE42" s="635"/>
      <c r="CF42" s="635"/>
      <c r="CG42" s="635"/>
      <c r="CH42" s="635"/>
      <c r="CI42" s="635"/>
      <c r="CJ42" s="635"/>
      <c r="CK42" s="635"/>
      <c r="CL42" s="635"/>
      <c r="CM42" s="635"/>
      <c r="CN42" s="635"/>
      <c r="CO42" s="635"/>
      <c r="CP42" s="635"/>
      <c r="CQ42" s="636"/>
      <c r="CR42" s="637">
        <v>8958091</v>
      </c>
      <c r="CS42" s="650"/>
      <c r="CT42" s="650"/>
      <c r="CU42" s="650"/>
      <c r="CV42" s="650"/>
      <c r="CW42" s="650"/>
      <c r="CX42" s="650"/>
      <c r="CY42" s="651"/>
      <c r="CZ42" s="640">
        <v>10.4</v>
      </c>
      <c r="DA42" s="652"/>
      <c r="DB42" s="652"/>
      <c r="DC42" s="653"/>
      <c r="DD42" s="643">
        <v>1502709</v>
      </c>
      <c r="DE42" s="650"/>
      <c r="DF42" s="650"/>
      <c r="DG42" s="650"/>
      <c r="DH42" s="650"/>
      <c r="DI42" s="650"/>
      <c r="DJ42" s="650"/>
      <c r="DK42" s="651"/>
      <c r="DL42" s="644"/>
      <c r="DM42" s="645"/>
      <c r="DN42" s="645"/>
      <c r="DO42" s="645"/>
      <c r="DP42" s="645"/>
      <c r="DQ42" s="645"/>
      <c r="DR42" s="645"/>
      <c r="DS42" s="645"/>
      <c r="DT42" s="645"/>
      <c r="DU42" s="645"/>
      <c r="DV42" s="646"/>
      <c r="DW42" s="647"/>
      <c r="DX42" s="648"/>
      <c r="DY42" s="648"/>
      <c r="DZ42" s="648"/>
      <c r="EA42" s="648"/>
      <c r="EB42" s="648"/>
      <c r="EC42" s="649"/>
    </row>
    <row r="43" spans="2:133" ht="11.25" customHeight="1" x14ac:dyDescent="0.2">
      <c r="B43" s="196" t="s">
        <v>342</v>
      </c>
      <c r="CD43" s="634" t="s">
        <v>343</v>
      </c>
      <c r="CE43" s="635"/>
      <c r="CF43" s="635"/>
      <c r="CG43" s="635"/>
      <c r="CH43" s="635"/>
      <c r="CI43" s="635"/>
      <c r="CJ43" s="635"/>
      <c r="CK43" s="635"/>
      <c r="CL43" s="635"/>
      <c r="CM43" s="635"/>
      <c r="CN43" s="635"/>
      <c r="CO43" s="635"/>
      <c r="CP43" s="635"/>
      <c r="CQ43" s="636"/>
      <c r="CR43" s="637">
        <v>431252</v>
      </c>
      <c r="CS43" s="650"/>
      <c r="CT43" s="650"/>
      <c r="CU43" s="650"/>
      <c r="CV43" s="650"/>
      <c r="CW43" s="650"/>
      <c r="CX43" s="650"/>
      <c r="CY43" s="651"/>
      <c r="CZ43" s="640">
        <v>0.5</v>
      </c>
      <c r="DA43" s="652"/>
      <c r="DB43" s="652"/>
      <c r="DC43" s="653"/>
      <c r="DD43" s="643">
        <v>431252</v>
      </c>
      <c r="DE43" s="650"/>
      <c r="DF43" s="650"/>
      <c r="DG43" s="650"/>
      <c r="DH43" s="650"/>
      <c r="DI43" s="650"/>
      <c r="DJ43" s="650"/>
      <c r="DK43" s="651"/>
      <c r="DL43" s="644"/>
      <c r="DM43" s="645"/>
      <c r="DN43" s="645"/>
      <c r="DO43" s="645"/>
      <c r="DP43" s="645"/>
      <c r="DQ43" s="645"/>
      <c r="DR43" s="645"/>
      <c r="DS43" s="645"/>
      <c r="DT43" s="645"/>
      <c r="DU43" s="645"/>
      <c r="DV43" s="646"/>
      <c r="DW43" s="647"/>
      <c r="DX43" s="648"/>
      <c r="DY43" s="648"/>
      <c r="DZ43" s="648"/>
      <c r="EA43" s="648"/>
      <c r="EB43" s="648"/>
      <c r="EC43" s="649"/>
    </row>
    <row r="44" spans="2:133" ht="11.25" customHeight="1" x14ac:dyDescent="0.2">
      <c r="B44" s="654" t="s">
        <v>344</v>
      </c>
      <c r="C44" s="654"/>
      <c r="D44" s="654"/>
      <c r="E44" s="654"/>
      <c r="F44" s="654"/>
      <c r="G44" s="654"/>
      <c r="H44" s="654"/>
      <c r="I44" s="654"/>
      <c r="J44" s="654"/>
      <c r="K44" s="654"/>
      <c r="L44" s="654"/>
      <c r="M44" s="654"/>
      <c r="N44" s="654"/>
      <c r="O44" s="654"/>
      <c r="P44" s="654"/>
      <c r="Q44" s="654"/>
      <c r="R44" s="654"/>
      <c r="S44" s="654"/>
      <c r="T44" s="654"/>
      <c r="U44" s="654"/>
      <c r="V44" s="654"/>
      <c r="W44" s="654"/>
      <c r="X44" s="654"/>
      <c r="Y44" s="654"/>
      <c r="Z44" s="654"/>
      <c r="AA44" s="654"/>
      <c r="AB44" s="654"/>
      <c r="AC44" s="654"/>
      <c r="AD44" s="654"/>
      <c r="AE44" s="654"/>
      <c r="AF44" s="654"/>
      <c r="AG44" s="654"/>
      <c r="AH44" s="654"/>
      <c r="AI44" s="654"/>
      <c r="AJ44" s="654"/>
      <c r="AK44" s="654"/>
      <c r="AL44" s="654"/>
      <c r="AM44" s="654"/>
      <c r="AN44" s="654"/>
      <c r="AO44" s="654"/>
      <c r="AP44" s="654"/>
      <c r="AQ44" s="654"/>
      <c r="AR44" s="654"/>
      <c r="AS44" s="654"/>
      <c r="AT44" s="654"/>
      <c r="AU44" s="654"/>
      <c r="AV44" s="654"/>
      <c r="AW44" s="654"/>
      <c r="AX44" s="654"/>
      <c r="AY44" s="654"/>
      <c r="AZ44" s="654"/>
      <c r="BA44" s="654"/>
      <c r="BB44" s="654"/>
      <c r="BC44" s="654"/>
      <c r="BD44" s="654"/>
      <c r="BE44" s="654"/>
      <c r="BF44" s="654"/>
      <c r="BG44" s="654"/>
      <c r="BH44" s="654"/>
      <c r="BI44" s="654"/>
      <c r="BJ44" s="654"/>
      <c r="BK44" s="654"/>
      <c r="BL44" s="654"/>
      <c r="BM44" s="654"/>
      <c r="BN44" s="654"/>
      <c r="BO44" s="654"/>
      <c r="BP44" s="654"/>
      <c r="BQ44" s="654"/>
      <c r="BR44" s="654"/>
      <c r="BS44" s="654"/>
      <c r="BT44" s="654"/>
      <c r="BU44" s="654"/>
      <c r="BV44" s="654"/>
      <c r="BW44" s="654"/>
      <c r="BX44" s="654"/>
      <c r="BY44" s="654"/>
      <c r="BZ44" s="654"/>
      <c r="CA44" s="654"/>
      <c r="CB44" s="654"/>
      <c r="CC44" s="655"/>
      <c r="CD44" s="656" t="s">
        <v>292</v>
      </c>
      <c r="CE44" s="657"/>
      <c r="CF44" s="634" t="s">
        <v>345</v>
      </c>
      <c r="CG44" s="635"/>
      <c r="CH44" s="635"/>
      <c r="CI44" s="635"/>
      <c r="CJ44" s="635"/>
      <c r="CK44" s="635"/>
      <c r="CL44" s="635"/>
      <c r="CM44" s="635"/>
      <c r="CN44" s="635"/>
      <c r="CO44" s="635"/>
      <c r="CP44" s="635"/>
      <c r="CQ44" s="636"/>
      <c r="CR44" s="637">
        <v>8759788</v>
      </c>
      <c r="CS44" s="638"/>
      <c r="CT44" s="638"/>
      <c r="CU44" s="638"/>
      <c r="CV44" s="638"/>
      <c r="CW44" s="638"/>
      <c r="CX44" s="638"/>
      <c r="CY44" s="639"/>
      <c r="CZ44" s="640">
        <v>10.199999999999999</v>
      </c>
      <c r="DA44" s="641"/>
      <c r="DB44" s="641"/>
      <c r="DC44" s="642"/>
      <c r="DD44" s="643">
        <v>1383060</v>
      </c>
      <c r="DE44" s="638"/>
      <c r="DF44" s="638"/>
      <c r="DG44" s="638"/>
      <c r="DH44" s="638"/>
      <c r="DI44" s="638"/>
      <c r="DJ44" s="638"/>
      <c r="DK44" s="639"/>
      <c r="DL44" s="644"/>
      <c r="DM44" s="645"/>
      <c r="DN44" s="645"/>
      <c r="DO44" s="645"/>
      <c r="DP44" s="645"/>
      <c r="DQ44" s="645"/>
      <c r="DR44" s="645"/>
      <c r="DS44" s="645"/>
      <c r="DT44" s="645"/>
      <c r="DU44" s="645"/>
      <c r="DV44" s="646"/>
      <c r="DW44" s="647"/>
      <c r="DX44" s="648"/>
      <c r="DY44" s="648"/>
      <c r="DZ44" s="648"/>
      <c r="EA44" s="648"/>
      <c r="EB44" s="648"/>
      <c r="EC44" s="649"/>
    </row>
    <row r="45" spans="2:133" ht="11.25" customHeight="1" x14ac:dyDescent="0.2">
      <c r="B45" s="654" t="s">
        <v>346</v>
      </c>
      <c r="C45" s="654"/>
      <c r="D45" s="654"/>
      <c r="E45" s="654"/>
      <c r="F45" s="654"/>
      <c r="G45" s="654"/>
      <c r="H45" s="654"/>
      <c r="I45" s="654"/>
      <c r="J45" s="654"/>
      <c r="K45" s="654"/>
      <c r="L45" s="654"/>
      <c r="M45" s="654"/>
      <c r="N45" s="654"/>
      <c r="O45" s="654"/>
      <c r="P45" s="654"/>
      <c r="Q45" s="654"/>
      <c r="R45" s="654"/>
      <c r="S45" s="654"/>
      <c r="T45" s="654"/>
      <c r="U45" s="654"/>
      <c r="V45" s="654"/>
      <c r="W45" s="654"/>
      <c r="X45" s="654"/>
      <c r="Y45" s="654"/>
      <c r="Z45" s="654"/>
      <c r="AA45" s="654"/>
      <c r="AB45" s="654"/>
      <c r="AC45" s="654"/>
      <c r="AD45" s="654"/>
      <c r="AE45" s="654"/>
      <c r="AF45" s="654"/>
      <c r="AG45" s="654"/>
      <c r="AH45" s="654"/>
      <c r="AI45" s="654"/>
      <c r="AJ45" s="654"/>
      <c r="AK45" s="654"/>
      <c r="AL45" s="654"/>
      <c r="AM45" s="654"/>
      <c r="AN45" s="654"/>
      <c r="AO45" s="654"/>
      <c r="AP45" s="654"/>
      <c r="AQ45" s="654"/>
      <c r="AR45" s="654"/>
      <c r="AS45" s="654"/>
      <c r="AT45" s="654"/>
      <c r="AU45" s="654"/>
      <c r="AV45" s="654"/>
      <c r="AW45" s="654"/>
      <c r="AX45" s="654"/>
      <c r="AY45" s="654"/>
      <c r="AZ45" s="654"/>
      <c r="BA45" s="654"/>
      <c r="BB45" s="654"/>
      <c r="BC45" s="654"/>
      <c r="BD45" s="654"/>
      <c r="BE45" s="654"/>
      <c r="BF45" s="654"/>
      <c r="BG45" s="654"/>
      <c r="BH45" s="654"/>
      <c r="BI45" s="654"/>
      <c r="BJ45" s="654"/>
      <c r="BK45" s="654"/>
      <c r="BL45" s="654"/>
      <c r="BM45" s="654"/>
      <c r="BN45" s="654"/>
      <c r="BO45" s="654"/>
      <c r="BP45" s="654"/>
      <c r="BQ45" s="654"/>
      <c r="BR45" s="654"/>
      <c r="BS45" s="654"/>
      <c r="BT45" s="654"/>
      <c r="BU45" s="654"/>
      <c r="BV45" s="654"/>
      <c r="BW45" s="654"/>
      <c r="BX45" s="654"/>
      <c r="BY45" s="654"/>
      <c r="BZ45" s="654"/>
      <c r="CA45" s="654"/>
      <c r="CB45" s="654"/>
      <c r="CC45" s="655"/>
      <c r="CD45" s="658"/>
      <c r="CE45" s="659"/>
      <c r="CF45" s="634" t="s">
        <v>347</v>
      </c>
      <c r="CG45" s="635"/>
      <c r="CH45" s="635"/>
      <c r="CI45" s="635"/>
      <c r="CJ45" s="635"/>
      <c r="CK45" s="635"/>
      <c r="CL45" s="635"/>
      <c r="CM45" s="635"/>
      <c r="CN45" s="635"/>
      <c r="CO45" s="635"/>
      <c r="CP45" s="635"/>
      <c r="CQ45" s="636"/>
      <c r="CR45" s="637">
        <v>3033834</v>
      </c>
      <c r="CS45" s="650"/>
      <c r="CT45" s="650"/>
      <c r="CU45" s="650"/>
      <c r="CV45" s="650"/>
      <c r="CW45" s="650"/>
      <c r="CX45" s="650"/>
      <c r="CY45" s="651"/>
      <c r="CZ45" s="640">
        <v>3.5</v>
      </c>
      <c r="DA45" s="652"/>
      <c r="DB45" s="652"/>
      <c r="DC45" s="653"/>
      <c r="DD45" s="643">
        <v>434590</v>
      </c>
      <c r="DE45" s="650"/>
      <c r="DF45" s="650"/>
      <c r="DG45" s="650"/>
      <c r="DH45" s="650"/>
      <c r="DI45" s="650"/>
      <c r="DJ45" s="650"/>
      <c r="DK45" s="651"/>
      <c r="DL45" s="644"/>
      <c r="DM45" s="645"/>
      <c r="DN45" s="645"/>
      <c r="DO45" s="645"/>
      <c r="DP45" s="645"/>
      <c r="DQ45" s="645"/>
      <c r="DR45" s="645"/>
      <c r="DS45" s="645"/>
      <c r="DT45" s="645"/>
      <c r="DU45" s="645"/>
      <c r="DV45" s="646"/>
      <c r="DW45" s="647"/>
      <c r="DX45" s="648"/>
      <c r="DY45" s="648"/>
      <c r="DZ45" s="648"/>
      <c r="EA45" s="648"/>
      <c r="EB45" s="648"/>
      <c r="EC45" s="649"/>
    </row>
    <row r="46" spans="2:133" ht="11.25" customHeight="1" x14ac:dyDescent="0.2">
      <c r="B46" s="207"/>
      <c r="CD46" s="658"/>
      <c r="CE46" s="659"/>
      <c r="CF46" s="634" t="s">
        <v>348</v>
      </c>
      <c r="CG46" s="635"/>
      <c r="CH46" s="635"/>
      <c r="CI46" s="635"/>
      <c r="CJ46" s="635"/>
      <c r="CK46" s="635"/>
      <c r="CL46" s="635"/>
      <c r="CM46" s="635"/>
      <c r="CN46" s="635"/>
      <c r="CO46" s="635"/>
      <c r="CP46" s="635"/>
      <c r="CQ46" s="636"/>
      <c r="CR46" s="637">
        <v>5588007</v>
      </c>
      <c r="CS46" s="638"/>
      <c r="CT46" s="638"/>
      <c r="CU46" s="638"/>
      <c r="CV46" s="638"/>
      <c r="CW46" s="638"/>
      <c r="CX46" s="638"/>
      <c r="CY46" s="639"/>
      <c r="CZ46" s="640">
        <v>6.5</v>
      </c>
      <c r="DA46" s="641"/>
      <c r="DB46" s="641"/>
      <c r="DC46" s="642"/>
      <c r="DD46" s="643">
        <v>942371</v>
      </c>
      <c r="DE46" s="638"/>
      <c r="DF46" s="638"/>
      <c r="DG46" s="638"/>
      <c r="DH46" s="638"/>
      <c r="DI46" s="638"/>
      <c r="DJ46" s="638"/>
      <c r="DK46" s="639"/>
      <c r="DL46" s="644"/>
      <c r="DM46" s="645"/>
      <c r="DN46" s="645"/>
      <c r="DO46" s="645"/>
      <c r="DP46" s="645"/>
      <c r="DQ46" s="645"/>
      <c r="DR46" s="645"/>
      <c r="DS46" s="645"/>
      <c r="DT46" s="645"/>
      <c r="DU46" s="645"/>
      <c r="DV46" s="646"/>
      <c r="DW46" s="647"/>
      <c r="DX46" s="648"/>
      <c r="DY46" s="648"/>
      <c r="DZ46" s="648"/>
      <c r="EA46" s="648"/>
      <c r="EB46" s="648"/>
      <c r="EC46" s="649"/>
    </row>
    <row r="47" spans="2:133" ht="11.25" customHeight="1" x14ac:dyDescent="0.2">
      <c r="B47" s="207"/>
      <c r="CD47" s="658"/>
      <c r="CE47" s="659"/>
      <c r="CF47" s="634" t="s">
        <v>349</v>
      </c>
      <c r="CG47" s="635"/>
      <c r="CH47" s="635"/>
      <c r="CI47" s="635"/>
      <c r="CJ47" s="635"/>
      <c r="CK47" s="635"/>
      <c r="CL47" s="635"/>
      <c r="CM47" s="635"/>
      <c r="CN47" s="635"/>
      <c r="CO47" s="635"/>
      <c r="CP47" s="635"/>
      <c r="CQ47" s="636"/>
      <c r="CR47" s="637">
        <v>198303</v>
      </c>
      <c r="CS47" s="650"/>
      <c r="CT47" s="650"/>
      <c r="CU47" s="650"/>
      <c r="CV47" s="650"/>
      <c r="CW47" s="650"/>
      <c r="CX47" s="650"/>
      <c r="CY47" s="651"/>
      <c r="CZ47" s="640">
        <v>0.2</v>
      </c>
      <c r="DA47" s="652"/>
      <c r="DB47" s="652"/>
      <c r="DC47" s="653"/>
      <c r="DD47" s="643">
        <v>119649</v>
      </c>
      <c r="DE47" s="650"/>
      <c r="DF47" s="650"/>
      <c r="DG47" s="650"/>
      <c r="DH47" s="650"/>
      <c r="DI47" s="650"/>
      <c r="DJ47" s="650"/>
      <c r="DK47" s="651"/>
      <c r="DL47" s="644"/>
      <c r="DM47" s="645"/>
      <c r="DN47" s="645"/>
      <c r="DO47" s="645"/>
      <c r="DP47" s="645"/>
      <c r="DQ47" s="645"/>
      <c r="DR47" s="645"/>
      <c r="DS47" s="645"/>
      <c r="DT47" s="645"/>
      <c r="DU47" s="645"/>
      <c r="DV47" s="646"/>
      <c r="DW47" s="647"/>
      <c r="DX47" s="648"/>
      <c r="DY47" s="648"/>
      <c r="DZ47" s="648"/>
      <c r="EA47" s="648"/>
      <c r="EB47" s="648"/>
      <c r="EC47" s="649"/>
    </row>
    <row r="48" spans="2:133" ht="10.8" x14ac:dyDescent="0.2">
      <c r="B48" s="207"/>
      <c r="CD48" s="660"/>
      <c r="CE48" s="661"/>
      <c r="CF48" s="634" t="s">
        <v>350</v>
      </c>
      <c r="CG48" s="635"/>
      <c r="CH48" s="635"/>
      <c r="CI48" s="635"/>
      <c r="CJ48" s="635"/>
      <c r="CK48" s="635"/>
      <c r="CL48" s="635"/>
      <c r="CM48" s="635"/>
      <c r="CN48" s="635"/>
      <c r="CO48" s="635"/>
      <c r="CP48" s="635"/>
      <c r="CQ48" s="636"/>
      <c r="CR48" s="637" t="s">
        <v>122</v>
      </c>
      <c r="CS48" s="638"/>
      <c r="CT48" s="638"/>
      <c r="CU48" s="638"/>
      <c r="CV48" s="638"/>
      <c r="CW48" s="638"/>
      <c r="CX48" s="638"/>
      <c r="CY48" s="639"/>
      <c r="CZ48" s="640" t="s">
        <v>122</v>
      </c>
      <c r="DA48" s="641"/>
      <c r="DB48" s="641"/>
      <c r="DC48" s="642"/>
      <c r="DD48" s="643" t="s">
        <v>122</v>
      </c>
      <c r="DE48" s="638"/>
      <c r="DF48" s="638"/>
      <c r="DG48" s="638"/>
      <c r="DH48" s="638"/>
      <c r="DI48" s="638"/>
      <c r="DJ48" s="638"/>
      <c r="DK48" s="639"/>
      <c r="DL48" s="644"/>
      <c r="DM48" s="645"/>
      <c r="DN48" s="645"/>
      <c r="DO48" s="645"/>
      <c r="DP48" s="645"/>
      <c r="DQ48" s="645"/>
      <c r="DR48" s="645"/>
      <c r="DS48" s="645"/>
      <c r="DT48" s="645"/>
      <c r="DU48" s="645"/>
      <c r="DV48" s="646"/>
      <c r="DW48" s="647"/>
      <c r="DX48" s="648"/>
      <c r="DY48" s="648"/>
      <c r="DZ48" s="648"/>
      <c r="EA48" s="648"/>
      <c r="EB48" s="648"/>
      <c r="EC48" s="649"/>
    </row>
    <row r="49" spans="2:133" ht="11.25" customHeight="1" x14ac:dyDescent="0.2">
      <c r="B49" s="207"/>
      <c r="CD49" s="618" t="s">
        <v>351</v>
      </c>
      <c r="CE49" s="619"/>
      <c r="CF49" s="619"/>
      <c r="CG49" s="619"/>
      <c r="CH49" s="619"/>
      <c r="CI49" s="619"/>
      <c r="CJ49" s="619"/>
      <c r="CK49" s="619"/>
      <c r="CL49" s="619"/>
      <c r="CM49" s="619"/>
      <c r="CN49" s="619"/>
      <c r="CO49" s="619"/>
      <c r="CP49" s="619"/>
      <c r="CQ49" s="620"/>
      <c r="CR49" s="621">
        <v>85952451</v>
      </c>
      <c r="CS49" s="622"/>
      <c r="CT49" s="622"/>
      <c r="CU49" s="622"/>
      <c r="CV49" s="622"/>
      <c r="CW49" s="622"/>
      <c r="CX49" s="622"/>
      <c r="CY49" s="623"/>
      <c r="CZ49" s="624">
        <v>100</v>
      </c>
      <c r="DA49" s="625"/>
      <c r="DB49" s="625"/>
      <c r="DC49" s="626"/>
      <c r="DD49" s="627">
        <v>53969364</v>
      </c>
      <c r="DE49" s="622"/>
      <c r="DF49" s="622"/>
      <c r="DG49" s="622"/>
      <c r="DH49" s="622"/>
      <c r="DI49" s="622"/>
      <c r="DJ49" s="622"/>
      <c r="DK49" s="623"/>
      <c r="DL49" s="628"/>
      <c r="DM49" s="629"/>
      <c r="DN49" s="629"/>
      <c r="DO49" s="629"/>
      <c r="DP49" s="629"/>
      <c r="DQ49" s="629"/>
      <c r="DR49" s="629"/>
      <c r="DS49" s="629"/>
      <c r="DT49" s="629"/>
      <c r="DU49" s="629"/>
      <c r="DV49" s="630"/>
      <c r="DW49" s="631"/>
      <c r="DX49" s="632"/>
      <c r="DY49" s="632"/>
      <c r="DZ49" s="632"/>
      <c r="EA49" s="632"/>
      <c r="EB49" s="632"/>
      <c r="EC49" s="633"/>
    </row>
  </sheetData>
  <sheetProtection algorithmName="SHA-512" hashValue="L2j+/BGb+lEpczezhULJJEf6QgR0/fiZ6m1/F5YDQ4v/jqwPjpa9xX4rkuMb73TkAMoAd+cibU69GnETBBchsw==" saltValue="4QgmJCrs2trZbVQAECZbn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1" t="s">
        <v>352</v>
      </c>
      <c r="B2" s="1121"/>
      <c r="C2" s="1121"/>
      <c r="D2" s="1121"/>
      <c r="E2" s="1121"/>
      <c r="F2" s="1121"/>
      <c r="G2" s="1121"/>
      <c r="H2" s="1121"/>
      <c r="I2" s="1121"/>
      <c r="J2" s="1121"/>
      <c r="K2" s="1121"/>
      <c r="L2" s="1121"/>
      <c r="M2" s="1121"/>
      <c r="N2" s="1121"/>
      <c r="O2" s="1121"/>
      <c r="P2" s="1121"/>
      <c r="Q2" s="1121"/>
      <c r="R2" s="1121"/>
      <c r="S2" s="1121"/>
      <c r="T2" s="1121"/>
      <c r="U2" s="1121"/>
      <c r="V2" s="1121"/>
      <c r="W2" s="1121"/>
      <c r="X2" s="1121"/>
      <c r="Y2" s="1121"/>
      <c r="Z2" s="1121"/>
      <c r="AA2" s="1121"/>
      <c r="AB2" s="1121"/>
      <c r="AC2" s="1121"/>
      <c r="AD2" s="1121"/>
      <c r="AE2" s="1121"/>
      <c r="AF2" s="1121"/>
      <c r="AG2" s="1121"/>
      <c r="AH2" s="1121"/>
      <c r="AI2" s="1121"/>
      <c r="AJ2" s="1121"/>
      <c r="AK2" s="1121"/>
      <c r="AL2" s="1121"/>
      <c r="AM2" s="1121"/>
      <c r="AN2" s="1121"/>
      <c r="AO2" s="1121"/>
      <c r="AP2" s="1121"/>
      <c r="AQ2" s="1121"/>
      <c r="AR2" s="1121"/>
      <c r="AS2" s="1121"/>
      <c r="AT2" s="1121"/>
      <c r="AU2" s="1121"/>
      <c r="AV2" s="1121"/>
      <c r="AW2" s="1121"/>
      <c r="AX2" s="1121"/>
      <c r="AY2" s="1121"/>
      <c r="AZ2" s="1121"/>
      <c r="BA2" s="1121"/>
      <c r="BB2" s="1121"/>
      <c r="BC2" s="1121"/>
      <c r="BD2" s="1121"/>
      <c r="BE2" s="1121"/>
      <c r="BF2" s="1121"/>
      <c r="BG2" s="1121"/>
      <c r="BH2" s="1121"/>
      <c r="BI2" s="112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2" t="s">
        <v>353</v>
      </c>
      <c r="DK2" s="1123"/>
      <c r="DL2" s="1123"/>
      <c r="DM2" s="1123"/>
      <c r="DN2" s="1123"/>
      <c r="DO2" s="1124"/>
      <c r="DP2" s="210"/>
      <c r="DQ2" s="1122" t="s">
        <v>354</v>
      </c>
      <c r="DR2" s="1123"/>
      <c r="DS2" s="1123"/>
      <c r="DT2" s="1123"/>
      <c r="DU2" s="1123"/>
      <c r="DV2" s="1123"/>
      <c r="DW2" s="1123"/>
      <c r="DX2" s="1123"/>
      <c r="DY2" s="1123"/>
      <c r="DZ2" s="112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6" t="s">
        <v>356</v>
      </c>
      <c r="BR4" s="746"/>
      <c r="BS4" s="746"/>
      <c r="BT4" s="746"/>
      <c r="BU4" s="746"/>
      <c r="BV4" s="746"/>
      <c r="BW4" s="746"/>
      <c r="BX4" s="746"/>
      <c r="BY4" s="746"/>
      <c r="BZ4" s="746"/>
      <c r="CA4" s="746"/>
      <c r="CB4" s="746"/>
      <c r="CC4" s="746"/>
      <c r="CD4" s="746"/>
      <c r="CE4" s="746"/>
      <c r="CF4" s="746"/>
      <c r="CG4" s="746"/>
      <c r="CH4" s="746"/>
      <c r="CI4" s="746"/>
      <c r="CJ4" s="746"/>
      <c r="CK4" s="746"/>
      <c r="CL4" s="746"/>
      <c r="CM4" s="746"/>
      <c r="CN4" s="746"/>
      <c r="CO4" s="746"/>
      <c r="CP4" s="746"/>
      <c r="CQ4" s="746"/>
      <c r="CR4" s="746"/>
      <c r="CS4" s="746"/>
      <c r="CT4" s="746"/>
      <c r="CU4" s="746"/>
      <c r="CV4" s="746"/>
      <c r="CW4" s="746"/>
      <c r="CX4" s="746"/>
      <c r="CY4" s="746"/>
      <c r="CZ4" s="746"/>
      <c r="DA4" s="746"/>
      <c r="DB4" s="746"/>
      <c r="DC4" s="746"/>
      <c r="DD4" s="746"/>
      <c r="DE4" s="746"/>
      <c r="DF4" s="746"/>
      <c r="DG4" s="746"/>
      <c r="DH4" s="746"/>
      <c r="DI4" s="746"/>
      <c r="DJ4" s="746"/>
      <c r="DK4" s="746"/>
      <c r="DL4" s="746"/>
      <c r="DM4" s="746"/>
      <c r="DN4" s="746"/>
      <c r="DO4" s="746"/>
      <c r="DP4" s="746"/>
      <c r="DQ4" s="746"/>
      <c r="DR4" s="746"/>
      <c r="DS4" s="746"/>
      <c r="DT4" s="746"/>
      <c r="DU4" s="746"/>
      <c r="DV4" s="746"/>
      <c r="DW4" s="746"/>
      <c r="DX4" s="746"/>
      <c r="DY4" s="746"/>
      <c r="DZ4" s="746"/>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25"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12" t="s">
        <v>371</v>
      </c>
      <c r="DH5" s="1113"/>
      <c r="DI5" s="1113"/>
      <c r="DJ5" s="1113"/>
      <c r="DK5" s="1114"/>
      <c r="DL5" s="1112" t="s">
        <v>372</v>
      </c>
      <c r="DM5" s="1113"/>
      <c r="DN5" s="1113"/>
      <c r="DO5" s="1113"/>
      <c r="DP5" s="1114"/>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26"/>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15"/>
      <c r="DH6" s="1116"/>
      <c r="DI6" s="1116"/>
      <c r="DJ6" s="1116"/>
      <c r="DK6" s="1117"/>
      <c r="DL6" s="1115"/>
      <c r="DM6" s="1116"/>
      <c r="DN6" s="1116"/>
      <c r="DO6" s="1116"/>
      <c r="DP6" s="1117"/>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00">
        <v>87233</v>
      </c>
      <c r="R7" s="1101"/>
      <c r="S7" s="1101"/>
      <c r="T7" s="1101"/>
      <c r="U7" s="1101"/>
      <c r="V7" s="1101">
        <v>83614</v>
      </c>
      <c r="W7" s="1101"/>
      <c r="X7" s="1101"/>
      <c r="Y7" s="1101"/>
      <c r="Z7" s="1101"/>
      <c r="AA7" s="1102">
        <f>Q7-V7</f>
        <v>3619</v>
      </c>
      <c r="AB7" s="1103"/>
      <c r="AC7" s="1103"/>
      <c r="AD7" s="1103"/>
      <c r="AE7" s="1104"/>
      <c r="AF7" s="1105">
        <v>3409</v>
      </c>
      <c r="AG7" s="1106"/>
      <c r="AH7" s="1106"/>
      <c r="AI7" s="1106"/>
      <c r="AJ7" s="1107"/>
      <c r="AK7" s="1108">
        <v>5302</v>
      </c>
      <c r="AL7" s="1109"/>
      <c r="AM7" s="1109"/>
      <c r="AN7" s="1109"/>
      <c r="AO7" s="1109"/>
      <c r="AP7" s="1109">
        <v>53866</v>
      </c>
      <c r="AQ7" s="1109"/>
      <c r="AR7" s="1109"/>
      <c r="AS7" s="1109"/>
      <c r="AT7" s="1109"/>
      <c r="AU7" s="1110"/>
      <c r="AV7" s="1110"/>
      <c r="AW7" s="1110"/>
      <c r="AX7" s="1110"/>
      <c r="AY7" s="1111"/>
      <c r="AZ7" s="214"/>
      <c r="BA7" s="214"/>
      <c r="BB7" s="214"/>
      <c r="BC7" s="214"/>
      <c r="BD7" s="214"/>
      <c r="BE7" s="215"/>
      <c r="BF7" s="215"/>
      <c r="BG7" s="215"/>
      <c r="BH7" s="215"/>
      <c r="BI7" s="215"/>
      <c r="BJ7" s="215"/>
      <c r="BK7" s="215"/>
      <c r="BL7" s="215"/>
      <c r="BM7" s="215"/>
      <c r="BN7" s="215"/>
      <c r="BO7" s="215"/>
      <c r="BP7" s="215"/>
      <c r="BQ7" s="218">
        <v>1</v>
      </c>
      <c r="BR7" s="219" t="s">
        <v>560</v>
      </c>
      <c r="BS7" s="1127" t="s">
        <v>556</v>
      </c>
      <c r="BT7" s="1128"/>
      <c r="BU7" s="1128"/>
      <c r="BV7" s="1128"/>
      <c r="BW7" s="1128"/>
      <c r="BX7" s="1128"/>
      <c r="BY7" s="1128"/>
      <c r="BZ7" s="1128"/>
      <c r="CA7" s="1128"/>
      <c r="CB7" s="1128"/>
      <c r="CC7" s="1128"/>
      <c r="CD7" s="1128"/>
      <c r="CE7" s="1128"/>
      <c r="CF7" s="1128"/>
      <c r="CG7" s="1129"/>
      <c r="CH7" s="1097">
        <v>1</v>
      </c>
      <c r="CI7" s="1098"/>
      <c r="CJ7" s="1098"/>
      <c r="CK7" s="1098"/>
      <c r="CL7" s="1099"/>
      <c r="CM7" s="1097">
        <v>1488</v>
      </c>
      <c r="CN7" s="1098"/>
      <c r="CO7" s="1098"/>
      <c r="CP7" s="1098"/>
      <c r="CQ7" s="1099"/>
      <c r="CR7" s="1097">
        <v>5</v>
      </c>
      <c r="CS7" s="1098"/>
      <c r="CT7" s="1098"/>
      <c r="CU7" s="1098"/>
      <c r="CV7" s="1099"/>
      <c r="CW7" s="1097" t="s">
        <v>568</v>
      </c>
      <c r="CX7" s="1098"/>
      <c r="CY7" s="1098"/>
      <c r="CZ7" s="1098"/>
      <c r="DA7" s="1099"/>
      <c r="DB7" s="1097" t="s">
        <v>568</v>
      </c>
      <c r="DC7" s="1098"/>
      <c r="DD7" s="1098"/>
      <c r="DE7" s="1098"/>
      <c r="DF7" s="1099"/>
      <c r="DG7" s="1097">
        <v>570</v>
      </c>
      <c r="DH7" s="1098"/>
      <c r="DI7" s="1098"/>
      <c r="DJ7" s="1098"/>
      <c r="DK7" s="1099"/>
      <c r="DL7" s="1097" t="s">
        <v>568</v>
      </c>
      <c r="DM7" s="1098"/>
      <c r="DN7" s="1098"/>
      <c r="DO7" s="1098"/>
      <c r="DP7" s="1099"/>
      <c r="DQ7" s="1097" t="s">
        <v>495</v>
      </c>
      <c r="DR7" s="1098"/>
      <c r="DS7" s="1098"/>
      <c r="DT7" s="1098"/>
      <c r="DU7" s="1099"/>
      <c r="DV7" s="1127"/>
      <c r="DW7" s="1128"/>
      <c r="DX7" s="1128"/>
      <c r="DY7" s="1128"/>
      <c r="DZ7" s="1130"/>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209</v>
      </c>
      <c r="R8" s="1052"/>
      <c r="S8" s="1052"/>
      <c r="T8" s="1052"/>
      <c r="U8" s="1052"/>
      <c r="V8" s="1052">
        <v>209</v>
      </c>
      <c r="W8" s="1052"/>
      <c r="X8" s="1052"/>
      <c r="Y8" s="1052"/>
      <c r="Z8" s="1052"/>
      <c r="AA8" s="1053" t="s">
        <v>568</v>
      </c>
      <c r="AB8" s="1049"/>
      <c r="AC8" s="1049"/>
      <c r="AD8" s="1049"/>
      <c r="AE8" s="1050"/>
      <c r="AF8" s="1048" t="s">
        <v>122</v>
      </c>
      <c r="AG8" s="1049"/>
      <c r="AH8" s="1049"/>
      <c r="AI8" s="1049"/>
      <c r="AJ8" s="1050"/>
      <c r="AK8" s="1093">
        <v>1</v>
      </c>
      <c r="AL8" s="1094"/>
      <c r="AM8" s="1094"/>
      <c r="AN8" s="1094"/>
      <c r="AO8" s="1094"/>
      <c r="AP8" s="1094" t="s">
        <v>568</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557</v>
      </c>
      <c r="BT8" s="1006"/>
      <c r="BU8" s="1006"/>
      <c r="BV8" s="1006"/>
      <c r="BW8" s="1006"/>
      <c r="BX8" s="1006"/>
      <c r="BY8" s="1006"/>
      <c r="BZ8" s="1006"/>
      <c r="CA8" s="1006"/>
      <c r="CB8" s="1006"/>
      <c r="CC8" s="1006"/>
      <c r="CD8" s="1006"/>
      <c r="CE8" s="1006"/>
      <c r="CF8" s="1006"/>
      <c r="CG8" s="1027"/>
      <c r="CH8" s="1002">
        <v>2</v>
      </c>
      <c r="CI8" s="1003"/>
      <c r="CJ8" s="1003"/>
      <c r="CK8" s="1003"/>
      <c r="CL8" s="1004"/>
      <c r="CM8" s="1002">
        <v>117</v>
      </c>
      <c r="CN8" s="1003"/>
      <c r="CO8" s="1003"/>
      <c r="CP8" s="1003"/>
      <c r="CQ8" s="1004"/>
      <c r="CR8" s="1002">
        <v>100</v>
      </c>
      <c r="CS8" s="1003"/>
      <c r="CT8" s="1003"/>
      <c r="CU8" s="1003"/>
      <c r="CV8" s="1004"/>
      <c r="CW8" s="1002">
        <v>69</v>
      </c>
      <c r="CX8" s="1003"/>
      <c r="CY8" s="1003"/>
      <c r="CZ8" s="1003"/>
      <c r="DA8" s="1004"/>
      <c r="DB8" s="1002" t="s">
        <v>495</v>
      </c>
      <c r="DC8" s="1003"/>
      <c r="DD8" s="1003"/>
      <c r="DE8" s="1003"/>
      <c r="DF8" s="1004"/>
      <c r="DG8" s="1002" t="s">
        <v>495</v>
      </c>
      <c r="DH8" s="1003"/>
      <c r="DI8" s="1003"/>
      <c r="DJ8" s="1003"/>
      <c r="DK8" s="1004"/>
      <c r="DL8" s="1002" t="s">
        <v>495</v>
      </c>
      <c r="DM8" s="1003"/>
      <c r="DN8" s="1003"/>
      <c r="DO8" s="1003"/>
      <c r="DP8" s="1004"/>
      <c r="DQ8" s="1002" t="s">
        <v>495</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4752</v>
      </c>
      <c r="R9" s="1052"/>
      <c r="S9" s="1052"/>
      <c r="T9" s="1052"/>
      <c r="U9" s="1052"/>
      <c r="V9" s="1052">
        <v>4750</v>
      </c>
      <c r="W9" s="1052"/>
      <c r="X9" s="1052"/>
      <c r="Y9" s="1052"/>
      <c r="Z9" s="1052"/>
      <c r="AA9" s="1053">
        <f t="shared" ref="AA9:AA10" si="0">Q9-V9</f>
        <v>2</v>
      </c>
      <c r="AB9" s="1049"/>
      <c r="AC9" s="1049"/>
      <c r="AD9" s="1049"/>
      <c r="AE9" s="1050"/>
      <c r="AF9" s="1048" t="s">
        <v>122</v>
      </c>
      <c r="AG9" s="1049"/>
      <c r="AH9" s="1049"/>
      <c r="AI9" s="1049"/>
      <c r="AJ9" s="1050"/>
      <c r="AK9" s="1093">
        <v>2684</v>
      </c>
      <c r="AL9" s="1094"/>
      <c r="AM9" s="1094"/>
      <c r="AN9" s="1094"/>
      <c r="AO9" s="1094"/>
      <c r="AP9" s="1094">
        <v>2263</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558</v>
      </c>
      <c r="BT9" s="1006"/>
      <c r="BU9" s="1006"/>
      <c r="BV9" s="1006"/>
      <c r="BW9" s="1006"/>
      <c r="BX9" s="1006"/>
      <c r="BY9" s="1006"/>
      <c r="BZ9" s="1006"/>
      <c r="CA9" s="1006"/>
      <c r="CB9" s="1006"/>
      <c r="CC9" s="1006"/>
      <c r="CD9" s="1006"/>
      <c r="CE9" s="1006"/>
      <c r="CF9" s="1006"/>
      <c r="CG9" s="1027"/>
      <c r="CH9" s="1002">
        <v>19</v>
      </c>
      <c r="CI9" s="1003"/>
      <c r="CJ9" s="1003"/>
      <c r="CK9" s="1003"/>
      <c r="CL9" s="1004"/>
      <c r="CM9" s="1002">
        <v>1702</v>
      </c>
      <c r="CN9" s="1003"/>
      <c r="CO9" s="1003"/>
      <c r="CP9" s="1003"/>
      <c r="CQ9" s="1004"/>
      <c r="CR9" s="1002">
        <v>5</v>
      </c>
      <c r="CS9" s="1003"/>
      <c r="CT9" s="1003"/>
      <c r="CU9" s="1003"/>
      <c r="CV9" s="1004"/>
      <c r="CW9" s="1002" t="s">
        <v>568</v>
      </c>
      <c r="CX9" s="1003"/>
      <c r="CY9" s="1003"/>
      <c r="CZ9" s="1003"/>
      <c r="DA9" s="1004"/>
      <c r="DB9" s="1002" t="s">
        <v>495</v>
      </c>
      <c r="DC9" s="1003"/>
      <c r="DD9" s="1003"/>
      <c r="DE9" s="1003"/>
      <c r="DF9" s="1004"/>
      <c r="DG9" s="1002" t="s">
        <v>495</v>
      </c>
      <c r="DH9" s="1003"/>
      <c r="DI9" s="1003"/>
      <c r="DJ9" s="1003"/>
      <c r="DK9" s="1004"/>
      <c r="DL9" s="1002" t="s">
        <v>495</v>
      </c>
      <c r="DM9" s="1003"/>
      <c r="DN9" s="1003"/>
      <c r="DO9" s="1003"/>
      <c r="DP9" s="1004"/>
      <c r="DQ9" s="1002" t="s">
        <v>495</v>
      </c>
      <c r="DR9" s="1003"/>
      <c r="DS9" s="1003"/>
      <c r="DT9" s="1003"/>
      <c r="DU9" s="1004"/>
      <c r="DV9" s="1005"/>
      <c r="DW9" s="1006"/>
      <c r="DX9" s="1006"/>
      <c r="DY9" s="1006"/>
      <c r="DZ9" s="1007"/>
      <c r="EA9" s="216"/>
    </row>
    <row r="10" spans="1:131" s="217" customFormat="1" ht="26.25" customHeight="1" x14ac:dyDescent="0.2">
      <c r="A10" s="220">
        <v>4</v>
      </c>
      <c r="B10" s="1043" t="s">
        <v>377</v>
      </c>
      <c r="C10" s="1044"/>
      <c r="D10" s="1044"/>
      <c r="E10" s="1044"/>
      <c r="F10" s="1044"/>
      <c r="G10" s="1044"/>
      <c r="H10" s="1044"/>
      <c r="I10" s="1044"/>
      <c r="J10" s="1044"/>
      <c r="K10" s="1044"/>
      <c r="L10" s="1044"/>
      <c r="M10" s="1044"/>
      <c r="N10" s="1044"/>
      <c r="O10" s="1044"/>
      <c r="P10" s="1045"/>
      <c r="Q10" s="1051">
        <v>663</v>
      </c>
      <c r="R10" s="1052"/>
      <c r="S10" s="1052"/>
      <c r="T10" s="1052"/>
      <c r="U10" s="1052"/>
      <c r="V10" s="1052">
        <v>658</v>
      </c>
      <c r="W10" s="1052"/>
      <c r="X10" s="1052"/>
      <c r="Y10" s="1052"/>
      <c r="Z10" s="1052"/>
      <c r="AA10" s="1053">
        <f t="shared" si="0"/>
        <v>5</v>
      </c>
      <c r="AB10" s="1049"/>
      <c r="AC10" s="1049"/>
      <c r="AD10" s="1049"/>
      <c r="AE10" s="1050"/>
      <c r="AF10" s="1048">
        <v>5</v>
      </c>
      <c r="AG10" s="1049"/>
      <c r="AH10" s="1049"/>
      <c r="AI10" s="1049"/>
      <c r="AJ10" s="1050"/>
      <c r="AK10" s="1093">
        <v>227</v>
      </c>
      <c r="AL10" s="1094"/>
      <c r="AM10" s="1094"/>
      <c r="AN10" s="1094"/>
      <c r="AO10" s="1094"/>
      <c r="AP10" s="1094">
        <v>1495</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559</v>
      </c>
      <c r="BT10" s="1006"/>
      <c r="BU10" s="1006"/>
      <c r="BV10" s="1006"/>
      <c r="BW10" s="1006"/>
      <c r="BX10" s="1006"/>
      <c r="BY10" s="1006"/>
      <c r="BZ10" s="1006"/>
      <c r="CA10" s="1006"/>
      <c r="CB10" s="1006"/>
      <c r="CC10" s="1006"/>
      <c r="CD10" s="1006"/>
      <c r="CE10" s="1006"/>
      <c r="CF10" s="1006"/>
      <c r="CG10" s="1027"/>
      <c r="CH10" s="1002">
        <v>4</v>
      </c>
      <c r="CI10" s="1003"/>
      <c r="CJ10" s="1003"/>
      <c r="CK10" s="1003"/>
      <c r="CL10" s="1004"/>
      <c r="CM10" s="1002">
        <v>171</v>
      </c>
      <c r="CN10" s="1003"/>
      <c r="CO10" s="1003"/>
      <c r="CP10" s="1003"/>
      <c r="CQ10" s="1004"/>
      <c r="CR10" s="1002">
        <v>45</v>
      </c>
      <c r="CS10" s="1003"/>
      <c r="CT10" s="1003"/>
      <c r="CU10" s="1003"/>
      <c r="CV10" s="1004"/>
      <c r="CW10" s="1002" t="s">
        <v>495</v>
      </c>
      <c r="CX10" s="1003"/>
      <c r="CY10" s="1003"/>
      <c r="CZ10" s="1003"/>
      <c r="DA10" s="1004"/>
      <c r="DB10" s="1002" t="s">
        <v>495</v>
      </c>
      <c r="DC10" s="1003"/>
      <c r="DD10" s="1003"/>
      <c r="DE10" s="1003"/>
      <c r="DF10" s="1004"/>
      <c r="DG10" s="1002" t="s">
        <v>495</v>
      </c>
      <c r="DH10" s="1003"/>
      <c r="DI10" s="1003"/>
      <c r="DJ10" s="1003"/>
      <c r="DK10" s="1004"/>
      <c r="DL10" s="1002" t="s">
        <v>495</v>
      </c>
      <c r="DM10" s="1003"/>
      <c r="DN10" s="1003"/>
      <c r="DO10" s="1003"/>
      <c r="DP10" s="1004"/>
      <c r="DQ10" s="1002" t="s">
        <v>495</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379</v>
      </c>
      <c r="B23" s="953" t="s">
        <v>380</v>
      </c>
      <c r="C23" s="954"/>
      <c r="D23" s="954"/>
      <c r="E23" s="954"/>
      <c r="F23" s="954"/>
      <c r="G23" s="954"/>
      <c r="H23" s="954"/>
      <c r="I23" s="954"/>
      <c r="J23" s="954"/>
      <c r="K23" s="954"/>
      <c r="L23" s="954"/>
      <c r="M23" s="954"/>
      <c r="N23" s="954"/>
      <c r="O23" s="954"/>
      <c r="P23" s="964"/>
      <c r="Q23" s="1080">
        <v>89689</v>
      </c>
      <c r="R23" s="1074"/>
      <c r="S23" s="1074"/>
      <c r="T23" s="1074"/>
      <c r="U23" s="1074"/>
      <c r="V23" s="1074">
        <v>86062</v>
      </c>
      <c r="W23" s="1074"/>
      <c r="X23" s="1074"/>
      <c r="Y23" s="1074"/>
      <c r="Z23" s="1074"/>
      <c r="AA23" s="1074">
        <v>3626</v>
      </c>
      <c r="AB23" s="1074"/>
      <c r="AC23" s="1074"/>
      <c r="AD23" s="1074"/>
      <c r="AE23" s="1081"/>
      <c r="AF23" s="1082">
        <v>3415</v>
      </c>
      <c r="AG23" s="1074"/>
      <c r="AH23" s="1074"/>
      <c r="AI23" s="1074"/>
      <c r="AJ23" s="1083"/>
      <c r="AK23" s="1084"/>
      <c r="AL23" s="1085"/>
      <c r="AM23" s="1085"/>
      <c r="AN23" s="1085"/>
      <c r="AO23" s="1085"/>
      <c r="AP23" s="1074">
        <v>57624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391</v>
      </c>
      <c r="C28" s="1061"/>
      <c r="D28" s="1061"/>
      <c r="E28" s="1061"/>
      <c r="F28" s="1061"/>
      <c r="G28" s="1061"/>
      <c r="H28" s="1061"/>
      <c r="I28" s="1061"/>
      <c r="J28" s="1061"/>
      <c r="K28" s="1061"/>
      <c r="L28" s="1061"/>
      <c r="M28" s="1061"/>
      <c r="N28" s="1061"/>
      <c r="O28" s="1061"/>
      <c r="P28" s="1062"/>
      <c r="Q28" s="1063">
        <v>19269</v>
      </c>
      <c r="R28" s="1064"/>
      <c r="S28" s="1064"/>
      <c r="T28" s="1064"/>
      <c r="U28" s="1064"/>
      <c r="V28" s="1064">
        <v>19230</v>
      </c>
      <c r="W28" s="1064"/>
      <c r="X28" s="1064"/>
      <c r="Y28" s="1064"/>
      <c r="Z28" s="1064"/>
      <c r="AA28" s="1064">
        <v>39</v>
      </c>
      <c r="AB28" s="1064"/>
      <c r="AC28" s="1064"/>
      <c r="AD28" s="1064"/>
      <c r="AE28" s="1065"/>
      <c r="AF28" s="1066">
        <v>39</v>
      </c>
      <c r="AG28" s="1064"/>
      <c r="AH28" s="1064"/>
      <c r="AI28" s="1064"/>
      <c r="AJ28" s="1067"/>
      <c r="AK28" s="1055">
        <v>1860</v>
      </c>
      <c r="AL28" s="1056"/>
      <c r="AM28" s="1056"/>
      <c r="AN28" s="1056"/>
      <c r="AO28" s="1056"/>
      <c r="AP28" s="1056" t="s">
        <v>495</v>
      </c>
      <c r="AQ28" s="1056"/>
      <c r="AR28" s="1056"/>
      <c r="AS28" s="1056"/>
      <c r="AT28" s="1056"/>
      <c r="AU28" s="1056" t="s">
        <v>495</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392</v>
      </c>
      <c r="C29" s="1044"/>
      <c r="D29" s="1044"/>
      <c r="E29" s="1044"/>
      <c r="F29" s="1044"/>
      <c r="G29" s="1044"/>
      <c r="H29" s="1044"/>
      <c r="I29" s="1044"/>
      <c r="J29" s="1044"/>
      <c r="K29" s="1044"/>
      <c r="L29" s="1044"/>
      <c r="M29" s="1044"/>
      <c r="N29" s="1044"/>
      <c r="O29" s="1044"/>
      <c r="P29" s="1045"/>
      <c r="Q29" s="1051">
        <v>28</v>
      </c>
      <c r="R29" s="1052"/>
      <c r="S29" s="1052"/>
      <c r="T29" s="1052"/>
      <c r="U29" s="1052"/>
      <c r="V29" s="1052">
        <v>25</v>
      </c>
      <c r="W29" s="1052"/>
      <c r="X29" s="1052"/>
      <c r="Y29" s="1052"/>
      <c r="Z29" s="1052"/>
      <c r="AA29" s="1052">
        <v>2</v>
      </c>
      <c r="AB29" s="1052"/>
      <c r="AC29" s="1052"/>
      <c r="AD29" s="1052"/>
      <c r="AE29" s="1053"/>
      <c r="AF29" s="1048">
        <v>2</v>
      </c>
      <c r="AG29" s="1049"/>
      <c r="AH29" s="1049"/>
      <c r="AI29" s="1049"/>
      <c r="AJ29" s="1050"/>
      <c r="AK29" s="996">
        <v>14</v>
      </c>
      <c r="AL29" s="987"/>
      <c r="AM29" s="987"/>
      <c r="AN29" s="987"/>
      <c r="AO29" s="987"/>
      <c r="AP29" s="987" t="s">
        <v>495</v>
      </c>
      <c r="AQ29" s="987"/>
      <c r="AR29" s="987"/>
      <c r="AS29" s="987"/>
      <c r="AT29" s="987"/>
      <c r="AU29" s="987" t="s">
        <v>495</v>
      </c>
      <c r="AV29" s="987"/>
      <c r="AW29" s="987"/>
      <c r="AX29" s="987"/>
      <c r="AY29" s="987"/>
      <c r="AZ29" s="1054"/>
      <c r="BA29" s="1054"/>
      <c r="BB29" s="1054"/>
      <c r="BC29" s="1054"/>
      <c r="BD29" s="1054"/>
      <c r="BE29" s="988"/>
      <c r="BF29" s="988"/>
      <c r="BG29" s="988"/>
      <c r="BH29" s="988"/>
      <c r="BI29" s="989"/>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393</v>
      </c>
      <c r="C30" s="1044"/>
      <c r="D30" s="1044"/>
      <c r="E30" s="1044"/>
      <c r="F30" s="1044"/>
      <c r="G30" s="1044"/>
      <c r="H30" s="1044"/>
      <c r="I30" s="1044"/>
      <c r="J30" s="1044"/>
      <c r="K30" s="1044"/>
      <c r="L30" s="1044"/>
      <c r="M30" s="1044"/>
      <c r="N30" s="1044"/>
      <c r="O30" s="1044"/>
      <c r="P30" s="1045"/>
      <c r="Q30" s="1051">
        <v>18462</v>
      </c>
      <c r="R30" s="1052"/>
      <c r="S30" s="1052"/>
      <c r="T30" s="1052"/>
      <c r="U30" s="1052"/>
      <c r="V30" s="1052">
        <v>18193</v>
      </c>
      <c r="W30" s="1052"/>
      <c r="X30" s="1052"/>
      <c r="Y30" s="1052"/>
      <c r="Z30" s="1052"/>
      <c r="AA30" s="1052">
        <v>269</v>
      </c>
      <c r="AB30" s="1052"/>
      <c r="AC30" s="1052"/>
      <c r="AD30" s="1052"/>
      <c r="AE30" s="1053"/>
      <c r="AF30" s="1048">
        <v>267</v>
      </c>
      <c r="AG30" s="1049"/>
      <c r="AH30" s="1049"/>
      <c r="AI30" s="1049"/>
      <c r="AJ30" s="1050"/>
      <c r="AK30" s="996">
        <v>2845</v>
      </c>
      <c r="AL30" s="987"/>
      <c r="AM30" s="987"/>
      <c r="AN30" s="987"/>
      <c r="AO30" s="987"/>
      <c r="AP30" s="987" t="s">
        <v>495</v>
      </c>
      <c r="AQ30" s="987"/>
      <c r="AR30" s="987"/>
      <c r="AS30" s="987"/>
      <c r="AT30" s="987"/>
      <c r="AU30" s="987" t="s">
        <v>495</v>
      </c>
      <c r="AV30" s="987"/>
      <c r="AW30" s="987"/>
      <c r="AX30" s="987"/>
      <c r="AY30" s="987"/>
      <c r="AZ30" s="1054"/>
      <c r="BA30" s="1054"/>
      <c r="BB30" s="1054"/>
      <c r="BC30" s="1054"/>
      <c r="BD30" s="1054"/>
      <c r="BE30" s="988"/>
      <c r="BF30" s="988"/>
      <c r="BG30" s="988"/>
      <c r="BH30" s="988"/>
      <c r="BI30" s="989"/>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5787</v>
      </c>
      <c r="R31" s="1052"/>
      <c r="S31" s="1052"/>
      <c r="T31" s="1052"/>
      <c r="U31" s="1052"/>
      <c r="V31" s="1052">
        <v>5701</v>
      </c>
      <c r="W31" s="1052"/>
      <c r="X31" s="1052"/>
      <c r="Y31" s="1052"/>
      <c r="Z31" s="1052"/>
      <c r="AA31" s="1052">
        <v>86</v>
      </c>
      <c r="AB31" s="1052"/>
      <c r="AC31" s="1052"/>
      <c r="AD31" s="1052"/>
      <c r="AE31" s="1053"/>
      <c r="AF31" s="1048">
        <v>86</v>
      </c>
      <c r="AG31" s="1049"/>
      <c r="AH31" s="1049"/>
      <c r="AI31" s="1049"/>
      <c r="AJ31" s="1050"/>
      <c r="AK31" s="996">
        <v>2653</v>
      </c>
      <c r="AL31" s="987"/>
      <c r="AM31" s="987"/>
      <c r="AN31" s="987"/>
      <c r="AO31" s="987"/>
      <c r="AP31" s="987" t="s">
        <v>495</v>
      </c>
      <c r="AQ31" s="987"/>
      <c r="AR31" s="987"/>
      <c r="AS31" s="987"/>
      <c r="AT31" s="987"/>
      <c r="AU31" s="987" t="s">
        <v>495</v>
      </c>
      <c r="AV31" s="987"/>
      <c r="AW31" s="987"/>
      <c r="AX31" s="987"/>
      <c r="AY31" s="987"/>
      <c r="AZ31" s="1054"/>
      <c r="BA31" s="1054"/>
      <c r="BB31" s="1054"/>
      <c r="BC31" s="1054"/>
      <c r="BD31" s="1054"/>
      <c r="BE31" s="988"/>
      <c r="BF31" s="988"/>
      <c r="BG31" s="988"/>
      <c r="BH31" s="988"/>
      <c r="BI31" s="989"/>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27440</v>
      </c>
      <c r="R32" s="1052"/>
      <c r="S32" s="1052"/>
      <c r="T32" s="1052"/>
      <c r="U32" s="1052"/>
      <c r="V32" s="1052">
        <v>26941</v>
      </c>
      <c r="W32" s="1052"/>
      <c r="X32" s="1052"/>
      <c r="Y32" s="1052"/>
      <c r="Z32" s="1052"/>
      <c r="AA32" s="1052">
        <v>499</v>
      </c>
      <c r="AB32" s="1052"/>
      <c r="AC32" s="1052"/>
      <c r="AD32" s="1052"/>
      <c r="AE32" s="1053"/>
      <c r="AF32" s="1048">
        <v>433</v>
      </c>
      <c r="AG32" s="1049"/>
      <c r="AH32" s="1049"/>
      <c r="AI32" s="1049"/>
      <c r="AJ32" s="1050"/>
      <c r="AK32" s="996" t="s">
        <v>495</v>
      </c>
      <c r="AL32" s="987"/>
      <c r="AM32" s="987"/>
      <c r="AN32" s="987"/>
      <c r="AO32" s="987"/>
      <c r="AP32" s="987" t="s">
        <v>495</v>
      </c>
      <c r="AQ32" s="987"/>
      <c r="AR32" s="987"/>
      <c r="AS32" s="987"/>
      <c r="AT32" s="987"/>
      <c r="AU32" s="987" t="s">
        <v>495</v>
      </c>
      <c r="AV32" s="987"/>
      <c r="AW32" s="987"/>
      <c r="AX32" s="987"/>
      <c r="AY32" s="987"/>
      <c r="AZ32" s="1054"/>
      <c r="BA32" s="1054"/>
      <c r="BB32" s="1054"/>
      <c r="BC32" s="1054"/>
      <c r="BD32" s="1054"/>
      <c r="BE32" s="988"/>
      <c r="BF32" s="988"/>
      <c r="BG32" s="988"/>
      <c r="BH32" s="988"/>
      <c r="BI32" s="989"/>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396</v>
      </c>
      <c r="C33" s="1044"/>
      <c r="D33" s="1044"/>
      <c r="E33" s="1044"/>
      <c r="F33" s="1044"/>
      <c r="G33" s="1044"/>
      <c r="H33" s="1044"/>
      <c r="I33" s="1044"/>
      <c r="J33" s="1044"/>
      <c r="K33" s="1044"/>
      <c r="L33" s="1044"/>
      <c r="M33" s="1044"/>
      <c r="N33" s="1044"/>
      <c r="O33" s="1044"/>
      <c r="P33" s="1045"/>
      <c r="Q33" s="1051">
        <v>2982</v>
      </c>
      <c r="R33" s="1052"/>
      <c r="S33" s="1052"/>
      <c r="T33" s="1052"/>
      <c r="U33" s="1052"/>
      <c r="V33" s="1052">
        <v>3005</v>
      </c>
      <c r="W33" s="1052"/>
      <c r="X33" s="1052"/>
      <c r="Y33" s="1052"/>
      <c r="Z33" s="1052"/>
      <c r="AA33" s="1052">
        <v>-24</v>
      </c>
      <c r="AB33" s="1052"/>
      <c r="AC33" s="1052"/>
      <c r="AD33" s="1052"/>
      <c r="AE33" s="1053"/>
      <c r="AF33" s="1048">
        <v>3284</v>
      </c>
      <c r="AG33" s="1049"/>
      <c r="AH33" s="1049"/>
      <c r="AI33" s="1049"/>
      <c r="AJ33" s="1050"/>
      <c r="AK33" s="996">
        <v>49</v>
      </c>
      <c r="AL33" s="987"/>
      <c r="AM33" s="987"/>
      <c r="AN33" s="987"/>
      <c r="AO33" s="987"/>
      <c r="AP33" s="987">
        <v>10538</v>
      </c>
      <c r="AQ33" s="987"/>
      <c r="AR33" s="987"/>
      <c r="AS33" s="987"/>
      <c r="AT33" s="987"/>
      <c r="AU33" s="987">
        <v>559</v>
      </c>
      <c r="AV33" s="987"/>
      <c r="AW33" s="987"/>
      <c r="AX33" s="987"/>
      <c r="AY33" s="987"/>
      <c r="AZ33" s="1054" t="s">
        <v>495</v>
      </c>
      <c r="BA33" s="1054"/>
      <c r="BB33" s="1054"/>
      <c r="BC33" s="1054"/>
      <c r="BD33" s="1054"/>
      <c r="BE33" s="988" t="s">
        <v>397</v>
      </c>
      <c r="BF33" s="988"/>
      <c r="BG33" s="988"/>
      <c r="BH33" s="988"/>
      <c r="BI33" s="989"/>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398</v>
      </c>
      <c r="C34" s="1044"/>
      <c r="D34" s="1044"/>
      <c r="E34" s="1044"/>
      <c r="F34" s="1044"/>
      <c r="G34" s="1044"/>
      <c r="H34" s="1044"/>
      <c r="I34" s="1044"/>
      <c r="J34" s="1044"/>
      <c r="K34" s="1044"/>
      <c r="L34" s="1044"/>
      <c r="M34" s="1044"/>
      <c r="N34" s="1044"/>
      <c r="O34" s="1044"/>
      <c r="P34" s="1045"/>
      <c r="Q34" s="1051">
        <v>15737</v>
      </c>
      <c r="R34" s="1052"/>
      <c r="S34" s="1052"/>
      <c r="T34" s="1052"/>
      <c r="U34" s="1052"/>
      <c r="V34" s="1052">
        <v>14936</v>
      </c>
      <c r="W34" s="1052"/>
      <c r="X34" s="1052"/>
      <c r="Y34" s="1052"/>
      <c r="Z34" s="1052"/>
      <c r="AA34" s="1052">
        <f>Q34-V34</f>
        <v>801</v>
      </c>
      <c r="AB34" s="1052"/>
      <c r="AC34" s="1052"/>
      <c r="AD34" s="1052"/>
      <c r="AE34" s="1053"/>
      <c r="AF34" s="1048">
        <v>12213</v>
      </c>
      <c r="AG34" s="1049"/>
      <c r="AH34" s="1049"/>
      <c r="AI34" s="1049"/>
      <c r="AJ34" s="1050"/>
      <c r="AK34" s="996">
        <v>1316</v>
      </c>
      <c r="AL34" s="987"/>
      <c r="AM34" s="987"/>
      <c r="AN34" s="987"/>
      <c r="AO34" s="987"/>
      <c r="AP34" s="987">
        <v>4886</v>
      </c>
      <c r="AQ34" s="987"/>
      <c r="AR34" s="987"/>
      <c r="AS34" s="987"/>
      <c r="AT34" s="987"/>
      <c r="AU34" s="987">
        <v>2658</v>
      </c>
      <c r="AV34" s="987"/>
      <c r="AW34" s="987"/>
      <c r="AX34" s="987"/>
      <c r="AY34" s="987"/>
      <c r="AZ34" s="1054" t="s">
        <v>495</v>
      </c>
      <c r="BA34" s="1054"/>
      <c r="BB34" s="1054"/>
      <c r="BC34" s="1054"/>
      <c r="BD34" s="1054"/>
      <c r="BE34" s="988" t="s">
        <v>397</v>
      </c>
      <c r="BF34" s="988"/>
      <c r="BG34" s="988"/>
      <c r="BH34" s="988"/>
      <c r="BI34" s="989"/>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399</v>
      </c>
      <c r="C35" s="1044"/>
      <c r="D35" s="1044"/>
      <c r="E35" s="1044"/>
      <c r="F35" s="1044"/>
      <c r="G35" s="1044"/>
      <c r="H35" s="1044"/>
      <c r="I35" s="1044"/>
      <c r="J35" s="1044"/>
      <c r="K35" s="1044"/>
      <c r="L35" s="1044"/>
      <c r="M35" s="1044"/>
      <c r="N35" s="1044"/>
      <c r="O35" s="1044"/>
      <c r="P35" s="1045"/>
      <c r="Q35" s="1051">
        <v>6022</v>
      </c>
      <c r="R35" s="1052"/>
      <c r="S35" s="1052"/>
      <c r="T35" s="1052"/>
      <c r="U35" s="1052"/>
      <c r="V35" s="1052">
        <v>6179</v>
      </c>
      <c r="W35" s="1052"/>
      <c r="X35" s="1052"/>
      <c r="Y35" s="1052"/>
      <c r="Z35" s="1052"/>
      <c r="AA35" s="1052">
        <f>Q35-V35</f>
        <v>-157</v>
      </c>
      <c r="AB35" s="1052"/>
      <c r="AC35" s="1052"/>
      <c r="AD35" s="1052"/>
      <c r="AE35" s="1053"/>
      <c r="AF35" s="1048">
        <v>2006</v>
      </c>
      <c r="AG35" s="1049"/>
      <c r="AH35" s="1049"/>
      <c r="AI35" s="1049"/>
      <c r="AJ35" s="1050"/>
      <c r="AK35" s="996">
        <v>2100</v>
      </c>
      <c r="AL35" s="987"/>
      <c r="AM35" s="987"/>
      <c r="AN35" s="987"/>
      <c r="AO35" s="987"/>
      <c r="AP35" s="987">
        <v>33646</v>
      </c>
      <c r="AQ35" s="987"/>
      <c r="AR35" s="987"/>
      <c r="AS35" s="987"/>
      <c r="AT35" s="987"/>
      <c r="AU35" s="987">
        <v>20581</v>
      </c>
      <c r="AV35" s="987"/>
      <c r="AW35" s="987"/>
      <c r="AX35" s="987"/>
      <c r="AY35" s="987"/>
      <c r="AZ35" s="1054" t="s">
        <v>495</v>
      </c>
      <c r="BA35" s="1054"/>
      <c r="BB35" s="1054"/>
      <c r="BC35" s="1054"/>
      <c r="BD35" s="1054"/>
      <c r="BE35" s="988" t="s">
        <v>397</v>
      </c>
      <c r="BF35" s="988"/>
      <c r="BG35" s="988"/>
      <c r="BH35" s="988"/>
      <c r="BI35" s="989"/>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t="s">
        <v>400</v>
      </c>
      <c r="C36" s="1044"/>
      <c r="D36" s="1044"/>
      <c r="E36" s="1044"/>
      <c r="F36" s="1044"/>
      <c r="G36" s="1044"/>
      <c r="H36" s="1044"/>
      <c r="I36" s="1044"/>
      <c r="J36" s="1044"/>
      <c r="K36" s="1044"/>
      <c r="L36" s="1044"/>
      <c r="M36" s="1044"/>
      <c r="N36" s="1044"/>
      <c r="O36" s="1044"/>
      <c r="P36" s="1045"/>
      <c r="Q36" s="1051">
        <v>138</v>
      </c>
      <c r="R36" s="1052"/>
      <c r="S36" s="1052"/>
      <c r="T36" s="1052"/>
      <c r="U36" s="1052"/>
      <c r="V36" s="1052">
        <v>128</v>
      </c>
      <c r="W36" s="1052"/>
      <c r="X36" s="1052"/>
      <c r="Y36" s="1052"/>
      <c r="Z36" s="1052"/>
      <c r="AA36" s="1052">
        <v>10</v>
      </c>
      <c r="AB36" s="1052"/>
      <c r="AC36" s="1052"/>
      <c r="AD36" s="1052"/>
      <c r="AE36" s="1053"/>
      <c r="AF36" s="1048">
        <v>10</v>
      </c>
      <c r="AG36" s="1049"/>
      <c r="AH36" s="1049"/>
      <c r="AI36" s="1049"/>
      <c r="AJ36" s="1050"/>
      <c r="AK36" s="996">
        <v>15</v>
      </c>
      <c r="AL36" s="987"/>
      <c r="AM36" s="987"/>
      <c r="AN36" s="987"/>
      <c r="AO36" s="987"/>
      <c r="AP36" s="987">
        <v>29</v>
      </c>
      <c r="AQ36" s="987"/>
      <c r="AR36" s="987"/>
      <c r="AS36" s="987"/>
      <c r="AT36" s="987"/>
      <c r="AU36" s="987">
        <v>15</v>
      </c>
      <c r="AV36" s="987"/>
      <c r="AW36" s="987"/>
      <c r="AX36" s="987"/>
      <c r="AY36" s="987"/>
      <c r="AZ36" s="1054" t="s">
        <v>495</v>
      </c>
      <c r="BA36" s="1054"/>
      <c r="BB36" s="1054"/>
      <c r="BC36" s="1054"/>
      <c r="BD36" s="1054"/>
      <c r="BE36" s="988" t="s">
        <v>401</v>
      </c>
      <c r="BF36" s="988"/>
      <c r="BG36" s="988"/>
      <c r="BH36" s="988"/>
      <c r="BI36" s="989"/>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t="s">
        <v>402</v>
      </c>
      <c r="C37" s="1044"/>
      <c r="D37" s="1044"/>
      <c r="E37" s="1044"/>
      <c r="F37" s="1044"/>
      <c r="G37" s="1044"/>
      <c r="H37" s="1044"/>
      <c r="I37" s="1044"/>
      <c r="J37" s="1044"/>
      <c r="K37" s="1044"/>
      <c r="L37" s="1044"/>
      <c r="M37" s="1044"/>
      <c r="N37" s="1044"/>
      <c r="O37" s="1044"/>
      <c r="P37" s="1045"/>
      <c r="Q37" s="1051">
        <v>197</v>
      </c>
      <c r="R37" s="1052"/>
      <c r="S37" s="1052"/>
      <c r="T37" s="1052"/>
      <c r="U37" s="1052"/>
      <c r="V37" s="1052">
        <v>162</v>
      </c>
      <c r="W37" s="1052"/>
      <c r="X37" s="1052"/>
      <c r="Y37" s="1052"/>
      <c r="Z37" s="1052"/>
      <c r="AA37" s="1052">
        <v>35</v>
      </c>
      <c r="AB37" s="1052"/>
      <c r="AC37" s="1052"/>
      <c r="AD37" s="1052"/>
      <c r="AE37" s="1053"/>
      <c r="AF37" s="1048">
        <v>35</v>
      </c>
      <c r="AG37" s="1049"/>
      <c r="AH37" s="1049"/>
      <c r="AI37" s="1049"/>
      <c r="AJ37" s="1050"/>
      <c r="AK37" s="996" t="s">
        <v>495</v>
      </c>
      <c r="AL37" s="987"/>
      <c r="AM37" s="987"/>
      <c r="AN37" s="987"/>
      <c r="AO37" s="987"/>
      <c r="AP37" s="987">
        <v>289</v>
      </c>
      <c r="AQ37" s="987"/>
      <c r="AR37" s="987"/>
      <c r="AS37" s="987"/>
      <c r="AT37" s="987"/>
      <c r="AU37" s="987" t="s">
        <v>568</v>
      </c>
      <c r="AV37" s="987"/>
      <c r="AW37" s="987"/>
      <c r="AX37" s="987"/>
      <c r="AY37" s="987"/>
      <c r="AZ37" s="1054" t="s">
        <v>495</v>
      </c>
      <c r="BA37" s="1054"/>
      <c r="BB37" s="1054"/>
      <c r="BC37" s="1054"/>
      <c r="BD37" s="1054"/>
      <c r="BE37" s="988" t="s">
        <v>401</v>
      </c>
      <c r="BF37" s="988"/>
      <c r="BG37" s="988"/>
      <c r="BH37" s="988"/>
      <c r="BI37" s="989"/>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6"/>
      <c r="AL38" s="987"/>
      <c r="AM38" s="987"/>
      <c r="AN38" s="987"/>
      <c r="AO38" s="987"/>
      <c r="AP38" s="987"/>
      <c r="AQ38" s="987"/>
      <c r="AR38" s="987"/>
      <c r="AS38" s="987"/>
      <c r="AT38" s="987"/>
      <c r="AU38" s="987"/>
      <c r="AV38" s="987"/>
      <c r="AW38" s="987"/>
      <c r="AX38" s="987"/>
      <c r="AY38" s="987"/>
      <c r="AZ38" s="1054"/>
      <c r="BA38" s="1054"/>
      <c r="BB38" s="1054"/>
      <c r="BC38" s="1054"/>
      <c r="BD38" s="1054"/>
      <c r="BE38" s="988"/>
      <c r="BF38" s="988"/>
      <c r="BG38" s="988"/>
      <c r="BH38" s="988"/>
      <c r="BI38" s="989"/>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6"/>
      <c r="AL39" s="987"/>
      <c r="AM39" s="987"/>
      <c r="AN39" s="987"/>
      <c r="AO39" s="987"/>
      <c r="AP39" s="987"/>
      <c r="AQ39" s="987"/>
      <c r="AR39" s="987"/>
      <c r="AS39" s="987"/>
      <c r="AT39" s="987"/>
      <c r="AU39" s="987"/>
      <c r="AV39" s="987"/>
      <c r="AW39" s="987"/>
      <c r="AX39" s="987"/>
      <c r="AY39" s="987"/>
      <c r="AZ39" s="1054"/>
      <c r="BA39" s="1054"/>
      <c r="BB39" s="1054"/>
      <c r="BC39" s="1054"/>
      <c r="BD39" s="1054"/>
      <c r="BE39" s="988"/>
      <c r="BF39" s="988"/>
      <c r="BG39" s="988"/>
      <c r="BH39" s="988"/>
      <c r="BI39" s="989"/>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6"/>
      <c r="AL40" s="987"/>
      <c r="AM40" s="987"/>
      <c r="AN40" s="987"/>
      <c r="AO40" s="987"/>
      <c r="AP40" s="987"/>
      <c r="AQ40" s="987"/>
      <c r="AR40" s="987"/>
      <c r="AS40" s="987"/>
      <c r="AT40" s="987"/>
      <c r="AU40" s="987"/>
      <c r="AV40" s="987"/>
      <c r="AW40" s="987"/>
      <c r="AX40" s="987"/>
      <c r="AY40" s="987"/>
      <c r="AZ40" s="1054"/>
      <c r="BA40" s="1054"/>
      <c r="BB40" s="1054"/>
      <c r="BC40" s="1054"/>
      <c r="BD40" s="1054"/>
      <c r="BE40" s="988"/>
      <c r="BF40" s="988"/>
      <c r="BG40" s="988"/>
      <c r="BH40" s="988"/>
      <c r="BI40" s="989"/>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6"/>
      <c r="AL41" s="987"/>
      <c r="AM41" s="987"/>
      <c r="AN41" s="987"/>
      <c r="AO41" s="987"/>
      <c r="AP41" s="987"/>
      <c r="AQ41" s="987"/>
      <c r="AR41" s="987"/>
      <c r="AS41" s="987"/>
      <c r="AT41" s="987"/>
      <c r="AU41" s="987"/>
      <c r="AV41" s="987"/>
      <c r="AW41" s="987"/>
      <c r="AX41" s="987"/>
      <c r="AY41" s="987"/>
      <c r="AZ41" s="1054"/>
      <c r="BA41" s="1054"/>
      <c r="BB41" s="1054"/>
      <c r="BC41" s="1054"/>
      <c r="BD41" s="1054"/>
      <c r="BE41" s="988"/>
      <c r="BF41" s="988"/>
      <c r="BG41" s="988"/>
      <c r="BH41" s="988"/>
      <c r="BI41" s="989"/>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6"/>
      <c r="AL42" s="987"/>
      <c r="AM42" s="987"/>
      <c r="AN42" s="987"/>
      <c r="AO42" s="987"/>
      <c r="AP42" s="987"/>
      <c r="AQ42" s="987"/>
      <c r="AR42" s="987"/>
      <c r="AS42" s="987"/>
      <c r="AT42" s="987"/>
      <c r="AU42" s="987"/>
      <c r="AV42" s="987"/>
      <c r="AW42" s="987"/>
      <c r="AX42" s="987"/>
      <c r="AY42" s="987"/>
      <c r="AZ42" s="1054"/>
      <c r="BA42" s="1054"/>
      <c r="BB42" s="1054"/>
      <c r="BC42" s="1054"/>
      <c r="BD42" s="1054"/>
      <c r="BE42" s="988"/>
      <c r="BF42" s="988"/>
      <c r="BG42" s="988"/>
      <c r="BH42" s="988"/>
      <c r="BI42" s="989"/>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6"/>
      <c r="AL43" s="987"/>
      <c r="AM43" s="987"/>
      <c r="AN43" s="987"/>
      <c r="AO43" s="987"/>
      <c r="AP43" s="987"/>
      <c r="AQ43" s="987"/>
      <c r="AR43" s="987"/>
      <c r="AS43" s="987"/>
      <c r="AT43" s="987"/>
      <c r="AU43" s="987"/>
      <c r="AV43" s="987"/>
      <c r="AW43" s="987"/>
      <c r="AX43" s="987"/>
      <c r="AY43" s="987"/>
      <c r="AZ43" s="1054"/>
      <c r="BA43" s="1054"/>
      <c r="BB43" s="1054"/>
      <c r="BC43" s="1054"/>
      <c r="BD43" s="1054"/>
      <c r="BE43" s="988"/>
      <c r="BF43" s="988"/>
      <c r="BG43" s="988"/>
      <c r="BH43" s="988"/>
      <c r="BI43" s="989"/>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6"/>
      <c r="AL44" s="987"/>
      <c r="AM44" s="987"/>
      <c r="AN44" s="987"/>
      <c r="AO44" s="987"/>
      <c r="AP44" s="987"/>
      <c r="AQ44" s="987"/>
      <c r="AR44" s="987"/>
      <c r="AS44" s="987"/>
      <c r="AT44" s="987"/>
      <c r="AU44" s="987"/>
      <c r="AV44" s="987"/>
      <c r="AW44" s="987"/>
      <c r="AX44" s="987"/>
      <c r="AY44" s="987"/>
      <c r="AZ44" s="1054"/>
      <c r="BA44" s="1054"/>
      <c r="BB44" s="1054"/>
      <c r="BC44" s="1054"/>
      <c r="BD44" s="1054"/>
      <c r="BE44" s="988"/>
      <c r="BF44" s="988"/>
      <c r="BG44" s="988"/>
      <c r="BH44" s="988"/>
      <c r="BI44" s="989"/>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6"/>
      <c r="AL45" s="987"/>
      <c r="AM45" s="987"/>
      <c r="AN45" s="987"/>
      <c r="AO45" s="987"/>
      <c r="AP45" s="987"/>
      <c r="AQ45" s="987"/>
      <c r="AR45" s="987"/>
      <c r="AS45" s="987"/>
      <c r="AT45" s="987"/>
      <c r="AU45" s="987"/>
      <c r="AV45" s="987"/>
      <c r="AW45" s="987"/>
      <c r="AX45" s="987"/>
      <c r="AY45" s="987"/>
      <c r="AZ45" s="1054"/>
      <c r="BA45" s="1054"/>
      <c r="BB45" s="1054"/>
      <c r="BC45" s="1054"/>
      <c r="BD45" s="1054"/>
      <c r="BE45" s="988"/>
      <c r="BF45" s="988"/>
      <c r="BG45" s="988"/>
      <c r="BH45" s="988"/>
      <c r="BI45" s="989"/>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6"/>
      <c r="AL46" s="987"/>
      <c r="AM46" s="987"/>
      <c r="AN46" s="987"/>
      <c r="AO46" s="987"/>
      <c r="AP46" s="987"/>
      <c r="AQ46" s="987"/>
      <c r="AR46" s="987"/>
      <c r="AS46" s="987"/>
      <c r="AT46" s="987"/>
      <c r="AU46" s="987"/>
      <c r="AV46" s="987"/>
      <c r="AW46" s="987"/>
      <c r="AX46" s="987"/>
      <c r="AY46" s="987"/>
      <c r="AZ46" s="1054"/>
      <c r="BA46" s="1054"/>
      <c r="BB46" s="1054"/>
      <c r="BC46" s="1054"/>
      <c r="BD46" s="1054"/>
      <c r="BE46" s="988"/>
      <c r="BF46" s="988"/>
      <c r="BG46" s="988"/>
      <c r="BH46" s="988"/>
      <c r="BI46" s="989"/>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6"/>
      <c r="AL47" s="987"/>
      <c r="AM47" s="987"/>
      <c r="AN47" s="987"/>
      <c r="AO47" s="987"/>
      <c r="AP47" s="987"/>
      <c r="AQ47" s="987"/>
      <c r="AR47" s="987"/>
      <c r="AS47" s="987"/>
      <c r="AT47" s="987"/>
      <c r="AU47" s="987"/>
      <c r="AV47" s="987"/>
      <c r="AW47" s="987"/>
      <c r="AX47" s="987"/>
      <c r="AY47" s="987"/>
      <c r="AZ47" s="1054"/>
      <c r="BA47" s="1054"/>
      <c r="BB47" s="1054"/>
      <c r="BC47" s="1054"/>
      <c r="BD47" s="1054"/>
      <c r="BE47" s="988"/>
      <c r="BF47" s="988"/>
      <c r="BG47" s="988"/>
      <c r="BH47" s="988"/>
      <c r="BI47" s="989"/>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6"/>
      <c r="AL48" s="987"/>
      <c r="AM48" s="987"/>
      <c r="AN48" s="987"/>
      <c r="AO48" s="987"/>
      <c r="AP48" s="987"/>
      <c r="AQ48" s="987"/>
      <c r="AR48" s="987"/>
      <c r="AS48" s="987"/>
      <c r="AT48" s="987"/>
      <c r="AU48" s="987"/>
      <c r="AV48" s="987"/>
      <c r="AW48" s="987"/>
      <c r="AX48" s="987"/>
      <c r="AY48" s="987"/>
      <c r="AZ48" s="1054"/>
      <c r="BA48" s="1054"/>
      <c r="BB48" s="1054"/>
      <c r="BC48" s="1054"/>
      <c r="BD48" s="1054"/>
      <c r="BE48" s="988"/>
      <c r="BF48" s="988"/>
      <c r="BG48" s="988"/>
      <c r="BH48" s="988"/>
      <c r="BI48" s="989"/>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6"/>
      <c r="AL49" s="987"/>
      <c r="AM49" s="987"/>
      <c r="AN49" s="987"/>
      <c r="AO49" s="987"/>
      <c r="AP49" s="987"/>
      <c r="AQ49" s="987"/>
      <c r="AR49" s="987"/>
      <c r="AS49" s="987"/>
      <c r="AT49" s="987"/>
      <c r="AU49" s="987"/>
      <c r="AV49" s="987"/>
      <c r="AW49" s="987"/>
      <c r="AX49" s="987"/>
      <c r="AY49" s="987"/>
      <c r="AZ49" s="1054"/>
      <c r="BA49" s="1054"/>
      <c r="BB49" s="1054"/>
      <c r="BC49" s="1054"/>
      <c r="BD49" s="1054"/>
      <c r="BE49" s="988"/>
      <c r="BF49" s="988"/>
      <c r="BG49" s="988"/>
      <c r="BH49" s="988"/>
      <c r="BI49" s="989"/>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8"/>
      <c r="BF50" s="988"/>
      <c r="BG50" s="988"/>
      <c r="BH50" s="988"/>
      <c r="BI50" s="989"/>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8"/>
      <c r="BF51" s="988"/>
      <c r="BG51" s="988"/>
      <c r="BH51" s="988"/>
      <c r="BI51" s="989"/>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8"/>
      <c r="BF52" s="988"/>
      <c r="BG52" s="988"/>
      <c r="BH52" s="988"/>
      <c r="BI52" s="989"/>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8"/>
      <c r="BF53" s="988"/>
      <c r="BG53" s="988"/>
      <c r="BH53" s="988"/>
      <c r="BI53" s="989"/>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8"/>
      <c r="BF54" s="988"/>
      <c r="BG54" s="988"/>
      <c r="BH54" s="988"/>
      <c r="BI54" s="989"/>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8"/>
      <c r="BF55" s="988"/>
      <c r="BG55" s="988"/>
      <c r="BH55" s="988"/>
      <c r="BI55" s="989"/>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8"/>
      <c r="BF56" s="988"/>
      <c r="BG56" s="988"/>
      <c r="BH56" s="988"/>
      <c r="BI56" s="989"/>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8"/>
      <c r="BF57" s="988"/>
      <c r="BG57" s="988"/>
      <c r="BH57" s="988"/>
      <c r="BI57" s="989"/>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8"/>
      <c r="BF58" s="988"/>
      <c r="BG58" s="988"/>
      <c r="BH58" s="988"/>
      <c r="BI58" s="989"/>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8"/>
      <c r="BF59" s="988"/>
      <c r="BG59" s="988"/>
      <c r="BH59" s="988"/>
      <c r="BI59" s="989"/>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8"/>
      <c r="BF60" s="988"/>
      <c r="BG60" s="988"/>
      <c r="BH60" s="988"/>
      <c r="BI60" s="989"/>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8"/>
      <c r="BF61" s="988"/>
      <c r="BG61" s="988"/>
      <c r="BH61" s="988"/>
      <c r="BI61" s="989"/>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8"/>
      <c r="BF62" s="988"/>
      <c r="BG62" s="988"/>
      <c r="BH62" s="988"/>
      <c r="BI62" s="989"/>
      <c r="BJ62" s="1040" t="s">
        <v>403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379</v>
      </c>
      <c r="B63" s="953" t="s">
        <v>404</v>
      </c>
      <c r="C63" s="954"/>
      <c r="D63" s="954"/>
      <c r="E63" s="954"/>
      <c r="F63" s="954"/>
      <c r="G63" s="954"/>
      <c r="H63" s="954"/>
      <c r="I63" s="954"/>
      <c r="J63" s="954"/>
      <c r="K63" s="954"/>
      <c r="L63" s="954"/>
      <c r="M63" s="954"/>
      <c r="N63" s="954"/>
      <c r="O63" s="954"/>
      <c r="P63" s="964"/>
      <c r="Q63" s="978"/>
      <c r="R63" s="979"/>
      <c r="S63" s="979"/>
      <c r="T63" s="979"/>
      <c r="U63" s="979"/>
      <c r="V63" s="979"/>
      <c r="W63" s="979"/>
      <c r="X63" s="979"/>
      <c r="Y63" s="979"/>
      <c r="Z63" s="979"/>
      <c r="AA63" s="979"/>
      <c r="AB63" s="979"/>
      <c r="AC63" s="979"/>
      <c r="AD63" s="979"/>
      <c r="AE63" s="1033"/>
      <c r="AF63" s="1034">
        <v>18374</v>
      </c>
      <c r="AG63" s="975"/>
      <c r="AH63" s="975"/>
      <c r="AI63" s="975"/>
      <c r="AJ63" s="1035"/>
      <c r="AK63" s="1036"/>
      <c r="AL63" s="979"/>
      <c r="AM63" s="979"/>
      <c r="AN63" s="979"/>
      <c r="AO63" s="979"/>
      <c r="AP63" s="975">
        <f>SUM(AP28:AT37)</f>
        <v>49388</v>
      </c>
      <c r="AQ63" s="975"/>
      <c r="AR63" s="975"/>
      <c r="AS63" s="975"/>
      <c r="AT63" s="975"/>
      <c r="AU63" s="975">
        <v>23812</v>
      </c>
      <c r="AV63" s="975"/>
      <c r="AW63" s="975"/>
      <c r="AX63" s="975"/>
      <c r="AY63" s="975"/>
      <c r="AZ63" s="1030"/>
      <c r="BA63" s="1030"/>
      <c r="BB63" s="1030"/>
      <c r="BC63" s="1030"/>
      <c r="BD63" s="1030"/>
      <c r="BE63" s="976"/>
      <c r="BF63" s="976"/>
      <c r="BG63" s="976"/>
      <c r="BH63" s="976"/>
      <c r="BI63" s="977"/>
      <c r="BJ63" s="1031" t="s">
        <v>122</v>
      </c>
      <c r="BK63" s="969"/>
      <c r="BL63" s="969"/>
      <c r="BM63" s="969"/>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406</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407</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61"/>
      <c r="BT66" s="962"/>
      <c r="BU66" s="962"/>
      <c r="BV66" s="962"/>
      <c r="BW66" s="962"/>
      <c r="BX66" s="962"/>
      <c r="BY66" s="962"/>
      <c r="BZ66" s="962"/>
      <c r="CA66" s="962"/>
      <c r="CB66" s="962"/>
      <c r="CC66" s="962"/>
      <c r="CD66" s="962"/>
      <c r="CE66" s="962"/>
      <c r="CF66" s="962"/>
      <c r="CG66" s="971"/>
      <c r="CH66" s="972"/>
      <c r="CI66" s="973"/>
      <c r="CJ66" s="973"/>
      <c r="CK66" s="973"/>
      <c r="CL66" s="974"/>
      <c r="CM66" s="972"/>
      <c r="CN66" s="973"/>
      <c r="CO66" s="973"/>
      <c r="CP66" s="973"/>
      <c r="CQ66" s="974"/>
      <c r="CR66" s="972"/>
      <c r="CS66" s="973"/>
      <c r="CT66" s="973"/>
      <c r="CU66" s="973"/>
      <c r="CV66" s="974"/>
      <c r="CW66" s="972"/>
      <c r="CX66" s="973"/>
      <c r="CY66" s="973"/>
      <c r="CZ66" s="973"/>
      <c r="DA66" s="974"/>
      <c r="DB66" s="972"/>
      <c r="DC66" s="973"/>
      <c r="DD66" s="973"/>
      <c r="DE66" s="973"/>
      <c r="DF66" s="974"/>
      <c r="DG66" s="972"/>
      <c r="DH66" s="973"/>
      <c r="DI66" s="973"/>
      <c r="DJ66" s="973"/>
      <c r="DK66" s="974"/>
      <c r="DL66" s="972"/>
      <c r="DM66" s="973"/>
      <c r="DN66" s="973"/>
      <c r="DO66" s="973"/>
      <c r="DP66" s="974"/>
      <c r="DQ66" s="972"/>
      <c r="DR66" s="973"/>
      <c r="DS66" s="973"/>
      <c r="DT66" s="973"/>
      <c r="DU66" s="974"/>
      <c r="DV66" s="961"/>
      <c r="DW66" s="962"/>
      <c r="DX66" s="962"/>
      <c r="DY66" s="962"/>
      <c r="DZ66" s="963"/>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61"/>
      <c r="BT67" s="962"/>
      <c r="BU67" s="962"/>
      <c r="BV67" s="962"/>
      <c r="BW67" s="962"/>
      <c r="BX67" s="962"/>
      <c r="BY67" s="962"/>
      <c r="BZ67" s="962"/>
      <c r="CA67" s="962"/>
      <c r="CB67" s="962"/>
      <c r="CC67" s="962"/>
      <c r="CD67" s="962"/>
      <c r="CE67" s="962"/>
      <c r="CF67" s="962"/>
      <c r="CG67" s="971"/>
      <c r="CH67" s="972"/>
      <c r="CI67" s="973"/>
      <c r="CJ67" s="973"/>
      <c r="CK67" s="973"/>
      <c r="CL67" s="974"/>
      <c r="CM67" s="972"/>
      <c r="CN67" s="973"/>
      <c r="CO67" s="973"/>
      <c r="CP67" s="973"/>
      <c r="CQ67" s="974"/>
      <c r="CR67" s="972"/>
      <c r="CS67" s="973"/>
      <c r="CT67" s="973"/>
      <c r="CU67" s="973"/>
      <c r="CV67" s="974"/>
      <c r="CW67" s="972"/>
      <c r="CX67" s="973"/>
      <c r="CY67" s="973"/>
      <c r="CZ67" s="973"/>
      <c r="DA67" s="974"/>
      <c r="DB67" s="972"/>
      <c r="DC67" s="973"/>
      <c r="DD67" s="973"/>
      <c r="DE67" s="973"/>
      <c r="DF67" s="974"/>
      <c r="DG67" s="972"/>
      <c r="DH67" s="973"/>
      <c r="DI67" s="973"/>
      <c r="DJ67" s="973"/>
      <c r="DK67" s="974"/>
      <c r="DL67" s="972"/>
      <c r="DM67" s="973"/>
      <c r="DN67" s="973"/>
      <c r="DO67" s="973"/>
      <c r="DP67" s="974"/>
      <c r="DQ67" s="972"/>
      <c r="DR67" s="973"/>
      <c r="DS67" s="973"/>
      <c r="DT67" s="973"/>
      <c r="DU67" s="974"/>
      <c r="DV67" s="961"/>
      <c r="DW67" s="962"/>
      <c r="DX67" s="962"/>
      <c r="DY67" s="962"/>
      <c r="DZ67" s="963"/>
      <c r="EA67" s="212"/>
    </row>
    <row r="68" spans="1:131" ht="26.25" customHeight="1" thickTop="1" x14ac:dyDescent="0.2">
      <c r="A68" s="218">
        <v>1</v>
      </c>
      <c r="B68" s="1118" t="s">
        <v>566</v>
      </c>
      <c r="C68" s="1119"/>
      <c r="D68" s="1119"/>
      <c r="E68" s="1119"/>
      <c r="F68" s="1119"/>
      <c r="G68" s="1119"/>
      <c r="H68" s="1119"/>
      <c r="I68" s="1119"/>
      <c r="J68" s="1119"/>
      <c r="K68" s="1119"/>
      <c r="L68" s="1119"/>
      <c r="M68" s="1119"/>
      <c r="N68" s="1119"/>
      <c r="O68" s="1119"/>
      <c r="P68" s="1120"/>
      <c r="Q68" s="1001">
        <v>5236</v>
      </c>
      <c r="R68" s="998"/>
      <c r="S68" s="998"/>
      <c r="T68" s="998"/>
      <c r="U68" s="998"/>
      <c r="V68" s="998">
        <v>4899</v>
      </c>
      <c r="W68" s="998"/>
      <c r="X68" s="998"/>
      <c r="Y68" s="998"/>
      <c r="Z68" s="998"/>
      <c r="AA68" s="998">
        <v>337</v>
      </c>
      <c r="AB68" s="998"/>
      <c r="AC68" s="998"/>
      <c r="AD68" s="998"/>
      <c r="AE68" s="998"/>
      <c r="AF68" s="998">
        <v>337</v>
      </c>
      <c r="AG68" s="998"/>
      <c r="AH68" s="998"/>
      <c r="AI68" s="998"/>
      <c r="AJ68" s="998"/>
      <c r="AK68" s="998">
        <v>863</v>
      </c>
      <c r="AL68" s="998"/>
      <c r="AM68" s="998"/>
      <c r="AN68" s="998"/>
      <c r="AO68" s="998"/>
      <c r="AP68" s="998" t="s">
        <v>495</v>
      </c>
      <c r="AQ68" s="998"/>
      <c r="AR68" s="998"/>
      <c r="AS68" s="998"/>
      <c r="AT68" s="998"/>
      <c r="AU68" s="998" t="s">
        <v>495</v>
      </c>
      <c r="AV68" s="998"/>
      <c r="AW68" s="998"/>
      <c r="AX68" s="998"/>
      <c r="AY68" s="998"/>
      <c r="AZ68" s="999"/>
      <c r="BA68" s="999"/>
      <c r="BB68" s="999"/>
      <c r="BC68" s="999"/>
      <c r="BD68" s="1000"/>
      <c r="BE68" s="223"/>
      <c r="BF68" s="223"/>
      <c r="BG68" s="223"/>
      <c r="BH68" s="223"/>
      <c r="BI68" s="223"/>
      <c r="BJ68" s="223"/>
      <c r="BK68" s="223"/>
      <c r="BL68" s="223"/>
      <c r="BM68" s="223"/>
      <c r="BN68" s="223"/>
      <c r="BO68" s="223"/>
      <c r="BP68" s="223"/>
      <c r="BQ68" s="220">
        <v>62</v>
      </c>
      <c r="BR68" s="225"/>
      <c r="BS68" s="961"/>
      <c r="BT68" s="962"/>
      <c r="BU68" s="962"/>
      <c r="BV68" s="962"/>
      <c r="BW68" s="962"/>
      <c r="BX68" s="962"/>
      <c r="BY68" s="962"/>
      <c r="BZ68" s="962"/>
      <c r="CA68" s="962"/>
      <c r="CB68" s="962"/>
      <c r="CC68" s="962"/>
      <c r="CD68" s="962"/>
      <c r="CE68" s="962"/>
      <c r="CF68" s="962"/>
      <c r="CG68" s="971"/>
      <c r="CH68" s="972"/>
      <c r="CI68" s="973"/>
      <c r="CJ68" s="973"/>
      <c r="CK68" s="973"/>
      <c r="CL68" s="974"/>
      <c r="CM68" s="972"/>
      <c r="CN68" s="973"/>
      <c r="CO68" s="973"/>
      <c r="CP68" s="973"/>
      <c r="CQ68" s="974"/>
      <c r="CR68" s="972"/>
      <c r="CS68" s="973"/>
      <c r="CT68" s="973"/>
      <c r="CU68" s="973"/>
      <c r="CV68" s="974"/>
      <c r="CW68" s="972"/>
      <c r="CX68" s="973"/>
      <c r="CY68" s="973"/>
      <c r="CZ68" s="973"/>
      <c r="DA68" s="974"/>
      <c r="DB68" s="972"/>
      <c r="DC68" s="973"/>
      <c r="DD68" s="973"/>
      <c r="DE68" s="973"/>
      <c r="DF68" s="974"/>
      <c r="DG68" s="972"/>
      <c r="DH68" s="973"/>
      <c r="DI68" s="973"/>
      <c r="DJ68" s="973"/>
      <c r="DK68" s="974"/>
      <c r="DL68" s="972"/>
      <c r="DM68" s="973"/>
      <c r="DN68" s="973"/>
      <c r="DO68" s="973"/>
      <c r="DP68" s="974"/>
      <c r="DQ68" s="972"/>
      <c r="DR68" s="973"/>
      <c r="DS68" s="973"/>
      <c r="DT68" s="973"/>
      <c r="DU68" s="974"/>
      <c r="DV68" s="961"/>
      <c r="DW68" s="962"/>
      <c r="DX68" s="962"/>
      <c r="DY68" s="962"/>
      <c r="DZ68" s="963"/>
      <c r="EA68" s="212"/>
    </row>
    <row r="69" spans="1:131" ht="26.25" customHeight="1" x14ac:dyDescent="0.2">
      <c r="A69" s="220">
        <v>2</v>
      </c>
      <c r="B69" s="990" t="s">
        <v>567</v>
      </c>
      <c r="C69" s="991"/>
      <c r="D69" s="991"/>
      <c r="E69" s="991"/>
      <c r="F69" s="991"/>
      <c r="G69" s="991"/>
      <c r="H69" s="991"/>
      <c r="I69" s="991"/>
      <c r="J69" s="991"/>
      <c r="K69" s="991"/>
      <c r="L69" s="991"/>
      <c r="M69" s="991"/>
      <c r="N69" s="991"/>
      <c r="O69" s="991"/>
      <c r="P69" s="992"/>
      <c r="Q69" s="993">
        <v>1148479</v>
      </c>
      <c r="R69" s="987"/>
      <c r="S69" s="987"/>
      <c r="T69" s="987"/>
      <c r="U69" s="987"/>
      <c r="V69" s="987">
        <v>1132469</v>
      </c>
      <c r="W69" s="987"/>
      <c r="X69" s="987"/>
      <c r="Y69" s="987"/>
      <c r="Z69" s="987"/>
      <c r="AA69" s="987">
        <v>16010</v>
      </c>
      <c r="AB69" s="987"/>
      <c r="AC69" s="987"/>
      <c r="AD69" s="987"/>
      <c r="AE69" s="987"/>
      <c r="AF69" s="987">
        <v>16010</v>
      </c>
      <c r="AG69" s="987"/>
      <c r="AH69" s="987"/>
      <c r="AI69" s="987"/>
      <c r="AJ69" s="987"/>
      <c r="AK69" s="987">
        <v>6316</v>
      </c>
      <c r="AL69" s="987"/>
      <c r="AM69" s="987"/>
      <c r="AN69" s="987"/>
      <c r="AO69" s="987"/>
      <c r="AP69" s="987" t="s">
        <v>495</v>
      </c>
      <c r="AQ69" s="987"/>
      <c r="AR69" s="987"/>
      <c r="AS69" s="987"/>
      <c r="AT69" s="987"/>
      <c r="AU69" s="987" t="s">
        <v>495</v>
      </c>
      <c r="AV69" s="987"/>
      <c r="AW69" s="987"/>
      <c r="AX69" s="987"/>
      <c r="AY69" s="987"/>
      <c r="AZ69" s="988"/>
      <c r="BA69" s="988"/>
      <c r="BB69" s="988"/>
      <c r="BC69" s="988"/>
      <c r="BD69" s="989"/>
      <c r="BE69" s="223"/>
      <c r="BF69" s="223"/>
      <c r="BG69" s="223"/>
      <c r="BH69" s="223"/>
      <c r="BI69" s="223"/>
      <c r="BJ69" s="223"/>
      <c r="BK69" s="223"/>
      <c r="BL69" s="223"/>
      <c r="BM69" s="223"/>
      <c r="BN69" s="223"/>
      <c r="BO69" s="223"/>
      <c r="BP69" s="223"/>
      <c r="BQ69" s="220">
        <v>63</v>
      </c>
      <c r="BR69" s="225"/>
      <c r="BS69" s="961"/>
      <c r="BT69" s="962"/>
      <c r="BU69" s="962"/>
      <c r="BV69" s="962"/>
      <c r="BW69" s="962"/>
      <c r="BX69" s="962"/>
      <c r="BY69" s="962"/>
      <c r="BZ69" s="962"/>
      <c r="CA69" s="962"/>
      <c r="CB69" s="962"/>
      <c r="CC69" s="962"/>
      <c r="CD69" s="962"/>
      <c r="CE69" s="962"/>
      <c r="CF69" s="962"/>
      <c r="CG69" s="971"/>
      <c r="CH69" s="972"/>
      <c r="CI69" s="973"/>
      <c r="CJ69" s="973"/>
      <c r="CK69" s="973"/>
      <c r="CL69" s="974"/>
      <c r="CM69" s="972"/>
      <c r="CN69" s="973"/>
      <c r="CO69" s="973"/>
      <c r="CP69" s="973"/>
      <c r="CQ69" s="974"/>
      <c r="CR69" s="972"/>
      <c r="CS69" s="973"/>
      <c r="CT69" s="973"/>
      <c r="CU69" s="973"/>
      <c r="CV69" s="974"/>
      <c r="CW69" s="972"/>
      <c r="CX69" s="973"/>
      <c r="CY69" s="973"/>
      <c r="CZ69" s="973"/>
      <c r="DA69" s="974"/>
      <c r="DB69" s="972"/>
      <c r="DC69" s="973"/>
      <c r="DD69" s="973"/>
      <c r="DE69" s="973"/>
      <c r="DF69" s="974"/>
      <c r="DG69" s="972"/>
      <c r="DH69" s="973"/>
      <c r="DI69" s="973"/>
      <c r="DJ69" s="973"/>
      <c r="DK69" s="974"/>
      <c r="DL69" s="972"/>
      <c r="DM69" s="973"/>
      <c r="DN69" s="973"/>
      <c r="DO69" s="973"/>
      <c r="DP69" s="974"/>
      <c r="DQ69" s="972"/>
      <c r="DR69" s="973"/>
      <c r="DS69" s="973"/>
      <c r="DT69" s="973"/>
      <c r="DU69" s="974"/>
      <c r="DV69" s="961"/>
      <c r="DW69" s="962"/>
      <c r="DX69" s="962"/>
      <c r="DY69" s="962"/>
      <c r="DZ69" s="963"/>
      <c r="EA69" s="212"/>
    </row>
    <row r="70" spans="1:131" ht="26.25" customHeight="1" x14ac:dyDescent="0.2">
      <c r="A70" s="220">
        <v>3</v>
      </c>
      <c r="B70" s="990" t="s">
        <v>561</v>
      </c>
      <c r="C70" s="991"/>
      <c r="D70" s="991"/>
      <c r="E70" s="991"/>
      <c r="F70" s="991"/>
      <c r="G70" s="991"/>
      <c r="H70" s="991"/>
      <c r="I70" s="991"/>
      <c r="J70" s="991"/>
      <c r="K70" s="991"/>
      <c r="L70" s="991"/>
      <c r="M70" s="991"/>
      <c r="N70" s="991"/>
      <c r="O70" s="991"/>
      <c r="P70" s="992"/>
      <c r="Q70" s="993">
        <v>108</v>
      </c>
      <c r="R70" s="987"/>
      <c r="S70" s="987"/>
      <c r="T70" s="987"/>
      <c r="U70" s="987"/>
      <c r="V70" s="987">
        <v>27</v>
      </c>
      <c r="W70" s="987"/>
      <c r="X70" s="987"/>
      <c r="Y70" s="987"/>
      <c r="Z70" s="987"/>
      <c r="AA70" s="987">
        <v>81</v>
      </c>
      <c r="AB70" s="987"/>
      <c r="AC70" s="987"/>
      <c r="AD70" s="987"/>
      <c r="AE70" s="987"/>
      <c r="AF70" s="987">
        <v>81</v>
      </c>
      <c r="AG70" s="987"/>
      <c r="AH70" s="987"/>
      <c r="AI70" s="987"/>
      <c r="AJ70" s="987"/>
      <c r="AK70" s="987" t="s">
        <v>495</v>
      </c>
      <c r="AL70" s="987"/>
      <c r="AM70" s="987"/>
      <c r="AN70" s="987"/>
      <c r="AO70" s="987"/>
      <c r="AP70" s="987" t="s">
        <v>495</v>
      </c>
      <c r="AQ70" s="987"/>
      <c r="AR70" s="987"/>
      <c r="AS70" s="987"/>
      <c r="AT70" s="987"/>
      <c r="AU70" s="987" t="s">
        <v>495</v>
      </c>
      <c r="AV70" s="987"/>
      <c r="AW70" s="987"/>
      <c r="AX70" s="987"/>
      <c r="AY70" s="987"/>
      <c r="AZ70" s="988"/>
      <c r="BA70" s="988"/>
      <c r="BB70" s="988"/>
      <c r="BC70" s="988"/>
      <c r="BD70" s="989"/>
      <c r="BE70" s="223"/>
      <c r="BF70" s="223"/>
      <c r="BG70" s="223"/>
      <c r="BH70" s="223"/>
      <c r="BI70" s="223"/>
      <c r="BJ70" s="223"/>
      <c r="BK70" s="223"/>
      <c r="BL70" s="223"/>
      <c r="BM70" s="223"/>
      <c r="BN70" s="223"/>
      <c r="BO70" s="223"/>
      <c r="BP70" s="223"/>
      <c r="BQ70" s="220">
        <v>64</v>
      </c>
      <c r="BR70" s="225"/>
      <c r="BS70" s="961"/>
      <c r="BT70" s="962"/>
      <c r="BU70" s="962"/>
      <c r="BV70" s="962"/>
      <c r="BW70" s="962"/>
      <c r="BX70" s="962"/>
      <c r="BY70" s="962"/>
      <c r="BZ70" s="962"/>
      <c r="CA70" s="962"/>
      <c r="CB70" s="962"/>
      <c r="CC70" s="962"/>
      <c r="CD70" s="962"/>
      <c r="CE70" s="962"/>
      <c r="CF70" s="962"/>
      <c r="CG70" s="971"/>
      <c r="CH70" s="972"/>
      <c r="CI70" s="973"/>
      <c r="CJ70" s="973"/>
      <c r="CK70" s="973"/>
      <c r="CL70" s="974"/>
      <c r="CM70" s="972"/>
      <c r="CN70" s="973"/>
      <c r="CO70" s="973"/>
      <c r="CP70" s="973"/>
      <c r="CQ70" s="974"/>
      <c r="CR70" s="972"/>
      <c r="CS70" s="973"/>
      <c r="CT70" s="973"/>
      <c r="CU70" s="973"/>
      <c r="CV70" s="974"/>
      <c r="CW70" s="972"/>
      <c r="CX70" s="973"/>
      <c r="CY70" s="973"/>
      <c r="CZ70" s="973"/>
      <c r="DA70" s="974"/>
      <c r="DB70" s="972"/>
      <c r="DC70" s="973"/>
      <c r="DD70" s="973"/>
      <c r="DE70" s="973"/>
      <c r="DF70" s="974"/>
      <c r="DG70" s="972"/>
      <c r="DH70" s="973"/>
      <c r="DI70" s="973"/>
      <c r="DJ70" s="973"/>
      <c r="DK70" s="974"/>
      <c r="DL70" s="972"/>
      <c r="DM70" s="973"/>
      <c r="DN70" s="973"/>
      <c r="DO70" s="973"/>
      <c r="DP70" s="974"/>
      <c r="DQ70" s="972"/>
      <c r="DR70" s="973"/>
      <c r="DS70" s="973"/>
      <c r="DT70" s="973"/>
      <c r="DU70" s="974"/>
      <c r="DV70" s="961"/>
      <c r="DW70" s="962"/>
      <c r="DX70" s="962"/>
      <c r="DY70" s="962"/>
      <c r="DZ70" s="963"/>
      <c r="EA70" s="212"/>
    </row>
    <row r="71" spans="1:131" ht="26.25" customHeight="1" x14ac:dyDescent="0.2">
      <c r="A71" s="220">
        <v>4</v>
      </c>
      <c r="B71" s="990" t="s">
        <v>562</v>
      </c>
      <c r="C71" s="991"/>
      <c r="D71" s="991"/>
      <c r="E71" s="991"/>
      <c r="F71" s="991"/>
      <c r="G71" s="991"/>
      <c r="H71" s="991"/>
      <c r="I71" s="991"/>
      <c r="J71" s="991"/>
      <c r="K71" s="991"/>
      <c r="L71" s="991"/>
      <c r="M71" s="991"/>
      <c r="N71" s="991"/>
      <c r="O71" s="991"/>
      <c r="P71" s="992"/>
      <c r="Q71" s="993">
        <v>35</v>
      </c>
      <c r="R71" s="987"/>
      <c r="S71" s="987"/>
      <c r="T71" s="987"/>
      <c r="U71" s="987"/>
      <c r="V71" s="987">
        <v>8</v>
      </c>
      <c r="W71" s="987"/>
      <c r="X71" s="987"/>
      <c r="Y71" s="987"/>
      <c r="Z71" s="987"/>
      <c r="AA71" s="987">
        <v>27</v>
      </c>
      <c r="AB71" s="987"/>
      <c r="AC71" s="987"/>
      <c r="AD71" s="987"/>
      <c r="AE71" s="987"/>
      <c r="AF71" s="987">
        <v>27</v>
      </c>
      <c r="AG71" s="987"/>
      <c r="AH71" s="987"/>
      <c r="AI71" s="987"/>
      <c r="AJ71" s="987"/>
      <c r="AK71" s="987" t="s">
        <v>495</v>
      </c>
      <c r="AL71" s="987"/>
      <c r="AM71" s="987"/>
      <c r="AN71" s="987"/>
      <c r="AO71" s="987"/>
      <c r="AP71" s="987" t="s">
        <v>495</v>
      </c>
      <c r="AQ71" s="987"/>
      <c r="AR71" s="987"/>
      <c r="AS71" s="987"/>
      <c r="AT71" s="987"/>
      <c r="AU71" s="987" t="s">
        <v>495</v>
      </c>
      <c r="AV71" s="987"/>
      <c r="AW71" s="987"/>
      <c r="AX71" s="987"/>
      <c r="AY71" s="987"/>
      <c r="AZ71" s="988"/>
      <c r="BA71" s="988"/>
      <c r="BB71" s="988"/>
      <c r="BC71" s="988"/>
      <c r="BD71" s="989"/>
      <c r="BE71" s="223"/>
      <c r="BF71" s="223"/>
      <c r="BG71" s="223"/>
      <c r="BH71" s="223"/>
      <c r="BI71" s="223"/>
      <c r="BJ71" s="223"/>
      <c r="BK71" s="223"/>
      <c r="BL71" s="223"/>
      <c r="BM71" s="223"/>
      <c r="BN71" s="223"/>
      <c r="BO71" s="223"/>
      <c r="BP71" s="223"/>
      <c r="BQ71" s="220">
        <v>65</v>
      </c>
      <c r="BR71" s="225"/>
      <c r="BS71" s="961"/>
      <c r="BT71" s="962"/>
      <c r="BU71" s="962"/>
      <c r="BV71" s="962"/>
      <c r="BW71" s="962"/>
      <c r="BX71" s="962"/>
      <c r="BY71" s="962"/>
      <c r="BZ71" s="962"/>
      <c r="CA71" s="962"/>
      <c r="CB71" s="962"/>
      <c r="CC71" s="962"/>
      <c r="CD71" s="962"/>
      <c r="CE71" s="962"/>
      <c r="CF71" s="962"/>
      <c r="CG71" s="971"/>
      <c r="CH71" s="972"/>
      <c r="CI71" s="973"/>
      <c r="CJ71" s="973"/>
      <c r="CK71" s="973"/>
      <c r="CL71" s="974"/>
      <c r="CM71" s="972"/>
      <c r="CN71" s="973"/>
      <c r="CO71" s="973"/>
      <c r="CP71" s="973"/>
      <c r="CQ71" s="974"/>
      <c r="CR71" s="972"/>
      <c r="CS71" s="973"/>
      <c r="CT71" s="973"/>
      <c r="CU71" s="973"/>
      <c r="CV71" s="974"/>
      <c r="CW71" s="972"/>
      <c r="CX71" s="973"/>
      <c r="CY71" s="973"/>
      <c r="CZ71" s="973"/>
      <c r="DA71" s="974"/>
      <c r="DB71" s="972"/>
      <c r="DC71" s="973"/>
      <c r="DD71" s="973"/>
      <c r="DE71" s="973"/>
      <c r="DF71" s="974"/>
      <c r="DG71" s="972"/>
      <c r="DH71" s="973"/>
      <c r="DI71" s="973"/>
      <c r="DJ71" s="973"/>
      <c r="DK71" s="974"/>
      <c r="DL71" s="972"/>
      <c r="DM71" s="973"/>
      <c r="DN71" s="973"/>
      <c r="DO71" s="973"/>
      <c r="DP71" s="974"/>
      <c r="DQ71" s="972"/>
      <c r="DR71" s="973"/>
      <c r="DS71" s="973"/>
      <c r="DT71" s="973"/>
      <c r="DU71" s="974"/>
      <c r="DV71" s="961"/>
      <c r="DW71" s="962"/>
      <c r="DX71" s="962"/>
      <c r="DY71" s="962"/>
      <c r="DZ71" s="963"/>
      <c r="EA71" s="212"/>
    </row>
    <row r="72" spans="1:131" ht="26.25" customHeight="1" x14ac:dyDescent="0.2">
      <c r="A72" s="220">
        <v>5</v>
      </c>
      <c r="B72" s="990" t="s">
        <v>563</v>
      </c>
      <c r="C72" s="991"/>
      <c r="D72" s="991"/>
      <c r="E72" s="991"/>
      <c r="F72" s="991"/>
      <c r="G72" s="991"/>
      <c r="H72" s="991"/>
      <c r="I72" s="991"/>
      <c r="J72" s="991"/>
      <c r="K72" s="991"/>
      <c r="L72" s="991"/>
      <c r="M72" s="991"/>
      <c r="N72" s="991"/>
      <c r="O72" s="991"/>
      <c r="P72" s="992"/>
      <c r="Q72" s="993">
        <v>10</v>
      </c>
      <c r="R72" s="987"/>
      <c r="S72" s="987"/>
      <c r="T72" s="987"/>
      <c r="U72" s="987"/>
      <c r="V72" s="987">
        <v>5</v>
      </c>
      <c r="W72" s="987"/>
      <c r="X72" s="987"/>
      <c r="Y72" s="987"/>
      <c r="Z72" s="987"/>
      <c r="AA72" s="987">
        <v>5</v>
      </c>
      <c r="AB72" s="987"/>
      <c r="AC72" s="987"/>
      <c r="AD72" s="987"/>
      <c r="AE72" s="987"/>
      <c r="AF72" s="987">
        <v>5</v>
      </c>
      <c r="AG72" s="987"/>
      <c r="AH72" s="987"/>
      <c r="AI72" s="987"/>
      <c r="AJ72" s="987"/>
      <c r="AK72" s="987" t="s">
        <v>495</v>
      </c>
      <c r="AL72" s="987"/>
      <c r="AM72" s="987"/>
      <c r="AN72" s="987"/>
      <c r="AO72" s="987"/>
      <c r="AP72" s="987" t="s">
        <v>495</v>
      </c>
      <c r="AQ72" s="987"/>
      <c r="AR72" s="987"/>
      <c r="AS72" s="987"/>
      <c r="AT72" s="987"/>
      <c r="AU72" s="987" t="s">
        <v>495</v>
      </c>
      <c r="AV72" s="987"/>
      <c r="AW72" s="987"/>
      <c r="AX72" s="987"/>
      <c r="AY72" s="987"/>
      <c r="AZ72" s="988"/>
      <c r="BA72" s="988"/>
      <c r="BB72" s="988"/>
      <c r="BC72" s="988"/>
      <c r="BD72" s="989"/>
      <c r="BE72" s="223"/>
      <c r="BF72" s="223"/>
      <c r="BG72" s="223"/>
      <c r="BH72" s="223"/>
      <c r="BI72" s="223"/>
      <c r="BJ72" s="223"/>
      <c r="BK72" s="223"/>
      <c r="BL72" s="223"/>
      <c r="BM72" s="223"/>
      <c r="BN72" s="223"/>
      <c r="BO72" s="223"/>
      <c r="BP72" s="223"/>
      <c r="BQ72" s="220">
        <v>66</v>
      </c>
      <c r="BR72" s="225"/>
      <c r="BS72" s="961"/>
      <c r="BT72" s="962"/>
      <c r="BU72" s="962"/>
      <c r="BV72" s="962"/>
      <c r="BW72" s="962"/>
      <c r="BX72" s="962"/>
      <c r="BY72" s="962"/>
      <c r="BZ72" s="962"/>
      <c r="CA72" s="962"/>
      <c r="CB72" s="962"/>
      <c r="CC72" s="962"/>
      <c r="CD72" s="962"/>
      <c r="CE72" s="962"/>
      <c r="CF72" s="962"/>
      <c r="CG72" s="971"/>
      <c r="CH72" s="972"/>
      <c r="CI72" s="973"/>
      <c r="CJ72" s="973"/>
      <c r="CK72" s="973"/>
      <c r="CL72" s="974"/>
      <c r="CM72" s="972"/>
      <c r="CN72" s="973"/>
      <c r="CO72" s="973"/>
      <c r="CP72" s="973"/>
      <c r="CQ72" s="974"/>
      <c r="CR72" s="972"/>
      <c r="CS72" s="973"/>
      <c r="CT72" s="973"/>
      <c r="CU72" s="973"/>
      <c r="CV72" s="974"/>
      <c r="CW72" s="972"/>
      <c r="CX72" s="973"/>
      <c r="CY72" s="973"/>
      <c r="CZ72" s="973"/>
      <c r="DA72" s="974"/>
      <c r="DB72" s="972"/>
      <c r="DC72" s="973"/>
      <c r="DD72" s="973"/>
      <c r="DE72" s="973"/>
      <c r="DF72" s="974"/>
      <c r="DG72" s="972"/>
      <c r="DH72" s="973"/>
      <c r="DI72" s="973"/>
      <c r="DJ72" s="973"/>
      <c r="DK72" s="974"/>
      <c r="DL72" s="972"/>
      <c r="DM72" s="973"/>
      <c r="DN72" s="973"/>
      <c r="DO72" s="973"/>
      <c r="DP72" s="974"/>
      <c r="DQ72" s="972"/>
      <c r="DR72" s="973"/>
      <c r="DS72" s="973"/>
      <c r="DT72" s="973"/>
      <c r="DU72" s="974"/>
      <c r="DV72" s="961"/>
      <c r="DW72" s="962"/>
      <c r="DX72" s="962"/>
      <c r="DY72" s="962"/>
      <c r="DZ72" s="963"/>
      <c r="EA72" s="212"/>
    </row>
    <row r="73" spans="1:131" ht="26.25" customHeight="1" x14ac:dyDescent="0.2">
      <c r="A73" s="220">
        <v>6</v>
      </c>
      <c r="B73" s="990" t="s">
        <v>564</v>
      </c>
      <c r="C73" s="991"/>
      <c r="D73" s="991"/>
      <c r="E73" s="991"/>
      <c r="F73" s="991"/>
      <c r="G73" s="991"/>
      <c r="H73" s="991"/>
      <c r="I73" s="991"/>
      <c r="J73" s="991"/>
      <c r="K73" s="991"/>
      <c r="L73" s="991"/>
      <c r="M73" s="991"/>
      <c r="N73" s="991"/>
      <c r="O73" s="991"/>
      <c r="P73" s="992"/>
      <c r="Q73" s="993">
        <v>10</v>
      </c>
      <c r="R73" s="987"/>
      <c r="S73" s="987"/>
      <c r="T73" s="987"/>
      <c r="U73" s="987"/>
      <c r="V73" s="987">
        <v>6</v>
      </c>
      <c r="W73" s="987"/>
      <c r="X73" s="987"/>
      <c r="Y73" s="987"/>
      <c r="Z73" s="987"/>
      <c r="AA73" s="987">
        <v>3</v>
      </c>
      <c r="AB73" s="987"/>
      <c r="AC73" s="987"/>
      <c r="AD73" s="987"/>
      <c r="AE73" s="987"/>
      <c r="AF73" s="987">
        <v>3</v>
      </c>
      <c r="AG73" s="987"/>
      <c r="AH73" s="987"/>
      <c r="AI73" s="987"/>
      <c r="AJ73" s="987"/>
      <c r="AK73" s="987" t="s">
        <v>495</v>
      </c>
      <c r="AL73" s="987"/>
      <c r="AM73" s="987"/>
      <c r="AN73" s="987"/>
      <c r="AO73" s="987"/>
      <c r="AP73" s="987" t="s">
        <v>495</v>
      </c>
      <c r="AQ73" s="987"/>
      <c r="AR73" s="987"/>
      <c r="AS73" s="987"/>
      <c r="AT73" s="987"/>
      <c r="AU73" s="987" t="s">
        <v>495</v>
      </c>
      <c r="AV73" s="987"/>
      <c r="AW73" s="987"/>
      <c r="AX73" s="987"/>
      <c r="AY73" s="987"/>
      <c r="AZ73" s="988"/>
      <c r="BA73" s="988"/>
      <c r="BB73" s="988"/>
      <c r="BC73" s="988"/>
      <c r="BD73" s="989"/>
      <c r="BE73" s="223"/>
      <c r="BF73" s="223"/>
      <c r="BG73" s="223"/>
      <c r="BH73" s="223"/>
      <c r="BI73" s="223"/>
      <c r="BJ73" s="223"/>
      <c r="BK73" s="223"/>
      <c r="BL73" s="223"/>
      <c r="BM73" s="223"/>
      <c r="BN73" s="223"/>
      <c r="BO73" s="223"/>
      <c r="BP73" s="223"/>
      <c r="BQ73" s="220">
        <v>67</v>
      </c>
      <c r="BR73" s="225"/>
      <c r="BS73" s="961"/>
      <c r="BT73" s="962"/>
      <c r="BU73" s="962"/>
      <c r="BV73" s="962"/>
      <c r="BW73" s="962"/>
      <c r="BX73" s="962"/>
      <c r="BY73" s="962"/>
      <c r="BZ73" s="962"/>
      <c r="CA73" s="962"/>
      <c r="CB73" s="962"/>
      <c r="CC73" s="962"/>
      <c r="CD73" s="962"/>
      <c r="CE73" s="962"/>
      <c r="CF73" s="962"/>
      <c r="CG73" s="971"/>
      <c r="CH73" s="972"/>
      <c r="CI73" s="973"/>
      <c r="CJ73" s="973"/>
      <c r="CK73" s="973"/>
      <c r="CL73" s="974"/>
      <c r="CM73" s="972"/>
      <c r="CN73" s="973"/>
      <c r="CO73" s="973"/>
      <c r="CP73" s="973"/>
      <c r="CQ73" s="974"/>
      <c r="CR73" s="972"/>
      <c r="CS73" s="973"/>
      <c r="CT73" s="973"/>
      <c r="CU73" s="973"/>
      <c r="CV73" s="974"/>
      <c r="CW73" s="972"/>
      <c r="CX73" s="973"/>
      <c r="CY73" s="973"/>
      <c r="CZ73" s="973"/>
      <c r="DA73" s="974"/>
      <c r="DB73" s="972"/>
      <c r="DC73" s="973"/>
      <c r="DD73" s="973"/>
      <c r="DE73" s="973"/>
      <c r="DF73" s="974"/>
      <c r="DG73" s="972"/>
      <c r="DH73" s="973"/>
      <c r="DI73" s="973"/>
      <c r="DJ73" s="973"/>
      <c r="DK73" s="974"/>
      <c r="DL73" s="972"/>
      <c r="DM73" s="973"/>
      <c r="DN73" s="973"/>
      <c r="DO73" s="973"/>
      <c r="DP73" s="974"/>
      <c r="DQ73" s="972"/>
      <c r="DR73" s="973"/>
      <c r="DS73" s="973"/>
      <c r="DT73" s="973"/>
      <c r="DU73" s="974"/>
      <c r="DV73" s="961"/>
      <c r="DW73" s="962"/>
      <c r="DX73" s="962"/>
      <c r="DY73" s="962"/>
      <c r="DZ73" s="963"/>
      <c r="EA73" s="212"/>
    </row>
    <row r="74" spans="1:131" ht="26.25" customHeight="1" x14ac:dyDescent="0.2">
      <c r="A74" s="220">
        <v>7</v>
      </c>
      <c r="B74" s="990" t="s">
        <v>565</v>
      </c>
      <c r="C74" s="991"/>
      <c r="D74" s="991"/>
      <c r="E74" s="991"/>
      <c r="F74" s="991"/>
      <c r="G74" s="991"/>
      <c r="H74" s="991"/>
      <c r="I74" s="991"/>
      <c r="J74" s="991"/>
      <c r="K74" s="991"/>
      <c r="L74" s="991"/>
      <c r="M74" s="991"/>
      <c r="N74" s="991"/>
      <c r="O74" s="991"/>
      <c r="P74" s="992"/>
      <c r="Q74" s="993">
        <v>17</v>
      </c>
      <c r="R74" s="987"/>
      <c r="S74" s="987"/>
      <c r="T74" s="987"/>
      <c r="U74" s="987"/>
      <c r="V74" s="987">
        <v>1</v>
      </c>
      <c r="W74" s="987"/>
      <c r="X74" s="987"/>
      <c r="Y74" s="987"/>
      <c r="Z74" s="987"/>
      <c r="AA74" s="987">
        <v>16</v>
      </c>
      <c r="AB74" s="987"/>
      <c r="AC74" s="987"/>
      <c r="AD74" s="987"/>
      <c r="AE74" s="987"/>
      <c r="AF74" s="987">
        <v>16</v>
      </c>
      <c r="AG74" s="987"/>
      <c r="AH74" s="987"/>
      <c r="AI74" s="987"/>
      <c r="AJ74" s="987"/>
      <c r="AK74" s="987" t="s">
        <v>495</v>
      </c>
      <c r="AL74" s="987"/>
      <c r="AM74" s="987"/>
      <c r="AN74" s="987"/>
      <c r="AO74" s="987"/>
      <c r="AP74" s="987" t="s">
        <v>495</v>
      </c>
      <c r="AQ74" s="987"/>
      <c r="AR74" s="987"/>
      <c r="AS74" s="987"/>
      <c r="AT74" s="987"/>
      <c r="AU74" s="987" t="s">
        <v>495</v>
      </c>
      <c r="AV74" s="987"/>
      <c r="AW74" s="987"/>
      <c r="AX74" s="987"/>
      <c r="AY74" s="987"/>
      <c r="AZ74" s="988"/>
      <c r="BA74" s="988"/>
      <c r="BB74" s="988"/>
      <c r="BC74" s="988"/>
      <c r="BD74" s="989"/>
      <c r="BE74" s="223"/>
      <c r="BF74" s="223"/>
      <c r="BG74" s="223"/>
      <c r="BH74" s="223"/>
      <c r="BI74" s="223"/>
      <c r="BJ74" s="223"/>
      <c r="BK74" s="223"/>
      <c r="BL74" s="223"/>
      <c r="BM74" s="223"/>
      <c r="BN74" s="223"/>
      <c r="BO74" s="223"/>
      <c r="BP74" s="223"/>
      <c r="BQ74" s="220">
        <v>68</v>
      </c>
      <c r="BR74" s="225"/>
      <c r="BS74" s="961"/>
      <c r="BT74" s="962"/>
      <c r="BU74" s="962"/>
      <c r="BV74" s="962"/>
      <c r="BW74" s="962"/>
      <c r="BX74" s="962"/>
      <c r="BY74" s="962"/>
      <c r="BZ74" s="962"/>
      <c r="CA74" s="962"/>
      <c r="CB74" s="962"/>
      <c r="CC74" s="962"/>
      <c r="CD74" s="962"/>
      <c r="CE74" s="962"/>
      <c r="CF74" s="962"/>
      <c r="CG74" s="971"/>
      <c r="CH74" s="972"/>
      <c r="CI74" s="973"/>
      <c r="CJ74" s="973"/>
      <c r="CK74" s="973"/>
      <c r="CL74" s="974"/>
      <c r="CM74" s="972"/>
      <c r="CN74" s="973"/>
      <c r="CO74" s="973"/>
      <c r="CP74" s="973"/>
      <c r="CQ74" s="974"/>
      <c r="CR74" s="972"/>
      <c r="CS74" s="973"/>
      <c r="CT74" s="973"/>
      <c r="CU74" s="973"/>
      <c r="CV74" s="974"/>
      <c r="CW74" s="972"/>
      <c r="CX74" s="973"/>
      <c r="CY74" s="973"/>
      <c r="CZ74" s="973"/>
      <c r="DA74" s="974"/>
      <c r="DB74" s="972"/>
      <c r="DC74" s="973"/>
      <c r="DD74" s="973"/>
      <c r="DE74" s="973"/>
      <c r="DF74" s="974"/>
      <c r="DG74" s="972"/>
      <c r="DH74" s="973"/>
      <c r="DI74" s="973"/>
      <c r="DJ74" s="973"/>
      <c r="DK74" s="974"/>
      <c r="DL74" s="972"/>
      <c r="DM74" s="973"/>
      <c r="DN74" s="973"/>
      <c r="DO74" s="973"/>
      <c r="DP74" s="974"/>
      <c r="DQ74" s="972"/>
      <c r="DR74" s="973"/>
      <c r="DS74" s="973"/>
      <c r="DT74" s="973"/>
      <c r="DU74" s="974"/>
      <c r="DV74" s="961"/>
      <c r="DW74" s="962"/>
      <c r="DX74" s="962"/>
      <c r="DY74" s="962"/>
      <c r="DZ74" s="963"/>
      <c r="EA74" s="212"/>
    </row>
    <row r="75" spans="1:131" ht="26.25" customHeight="1" x14ac:dyDescent="0.2">
      <c r="A75" s="220">
        <v>8</v>
      </c>
      <c r="B75" s="990"/>
      <c r="C75" s="991"/>
      <c r="D75" s="991"/>
      <c r="E75" s="991"/>
      <c r="F75" s="991"/>
      <c r="G75" s="991"/>
      <c r="H75" s="991"/>
      <c r="I75" s="991"/>
      <c r="J75" s="991"/>
      <c r="K75" s="991"/>
      <c r="L75" s="991"/>
      <c r="M75" s="991"/>
      <c r="N75" s="991"/>
      <c r="O75" s="991"/>
      <c r="P75" s="992"/>
      <c r="Q75" s="994"/>
      <c r="R75" s="995"/>
      <c r="S75" s="995"/>
      <c r="T75" s="995"/>
      <c r="U75" s="996"/>
      <c r="V75" s="997"/>
      <c r="W75" s="995"/>
      <c r="X75" s="995"/>
      <c r="Y75" s="995"/>
      <c r="Z75" s="996"/>
      <c r="AA75" s="997"/>
      <c r="AB75" s="995"/>
      <c r="AC75" s="995"/>
      <c r="AD75" s="995"/>
      <c r="AE75" s="996"/>
      <c r="AF75" s="997"/>
      <c r="AG75" s="995"/>
      <c r="AH75" s="995"/>
      <c r="AI75" s="995"/>
      <c r="AJ75" s="996"/>
      <c r="AK75" s="997"/>
      <c r="AL75" s="995"/>
      <c r="AM75" s="995"/>
      <c r="AN75" s="995"/>
      <c r="AO75" s="996"/>
      <c r="AP75" s="997"/>
      <c r="AQ75" s="995"/>
      <c r="AR75" s="995"/>
      <c r="AS75" s="995"/>
      <c r="AT75" s="996"/>
      <c r="AU75" s="997"/>
      <c r="AV75" s="995"/>
      <c r="AW75" s="995"/>
      <c r="AX75" s="995"/>
      <c r="AY75" s="996"/>
      <c r="AZ75" s="988"/>
      <c r="BA75" s="988"/>
      <c r="BB75" s="988"/>
      <c r="BC75" s="988"/>
      <c r="BD75" s="989"/>
      <c r="BE75" s="223"/>
      <c r="BF75" s="223"/>
      <c r="BG75" s="223"/>
      <c r="BH75" s="223"/>
      <c r="BI75" s="223"/>
      <c r="BJ75" s="223"/>
      <c r="BK75" s="223"/>
      <c r="BL75" s="223"/>
      <c r="BM75" s="223"/>
      <c r="BN75" s="223"/>
      <c r="BO75" s="223"/>
      <c r="BP75" s="223"/>
      <c r="BQ75" s="220">
        <v>69</v>
      </c>
      <c r="BR75" s="225"/>
      <c r="BS75" s="961"/>
      <c r="BT75" s="962"/>
      <c r="BU75" s="962"/>
      <c r="BV75" s="962"/>
      <c r="BW75" s="962"/>
      <c r="BX75" s="962"/>
      <c r="BY75" s="962"/>
      <c r="BZ75" s="962"/>
      <c r="CA75" s="962"/>
      <c r="CB75" s="962"/>
      <c r="CC75" s="962"/>
      <c r="CD75" s="962"/>
      <c r="CE75" s="962"/>
      <c r="CF75" s="962"/>
      <c r="CG75" s="971"/>
      <c r="CH75" s="972"/>
      <c r="CI75" s="973"/>
      <c r="CJ75" s="973"/>
      <c r="CK75" s="973"/>
      <c r="CL75" s="974"/>
      <c r="CM75" s="972"/>
      <c r="CN75" s="973"/>
      <c r="CO75" s="973"/>
      <c r="CP75" s="973"/>
      <c r="CQ75" s="974"/>
      <c r="CR75" s="972"/>
      <c r="CS75" s="973"/>
      <c r="CT75" s="973"/>
      <c r="CU75" s="973"/>
      <c r="CV75" s="974"/>
      <c r="CW75" s="972"/>
      <c r="CX75" s="973"/>
      <c r="CY75" s="973"/>
      <c r="CZ75" s="973"/>
      <c r="DA75" s="974"/>
      <c r="DB75" s="972"/>
      <c r="DC75" s="973"/>
      <c r="DD75" s="973"/>
      <c r="DE75" s="973"/>
      <c r="DF75" s="974"/>
      <c r="DG75" s="972"/>
      <c r="DH75" s="973"/>
      <c r="DI75" s="973"/>
      <c r="DJ75" s="973"/>
      <c r="DK75" s="974"/>
      <c r="DL75" s="972"/>
      <c r="DM75" s="973"/>
      <c r="DN75" s="973"/>
      <c r="DO75" s="973"/>
      <c r="DP75" s="974"/>
      <c r="DQ75" s="972"/>
      <c r="DR75" s="973"/>
      <c r="DS75" s="973"/>
      <c r="DT75" s="973"/>
      <c r="DU75" s="974"/>
      <c r="DV75" s="961"/>
      <c r="DW75" s="962"/>
      <c r="DX75" s="962"/>
      <c r="DY75" s="962"/>
      <c r="DZ75" s="963"/>
      <c r="EA75" s="212"/>
    </row>
    <row r="76" spans="1:131" ht="26.25" customHeight="1" x14ac:dyDescent="0.2">
      <c r="A76" s="220">
        <v>9</v>
      </c>
      <c r="B76" s="990"/>
      <c r="C76" s="991"/>
      <c r="D76" s="991"/>
      <c r="E76" s="991"/>
      <c r="F76" s="991"/>
      <c r="G76" s="991"/>
      <c r="H76" s="991"/>
      <c r="I76" s="991"/>
      <c r="J76" s="991"/>
      <c r="K76" s="991"/>
      <c r="L76" s="991"/>
      <c r="M76" s="991"/>
      <c r="N76" s="991"/>
      <c r="O76" s="991"/>
      <c r="P76" s="992"/>
      <c r="Q76" s="994"/>
      <c r="R76" s="995"/>
      <c r="S76" s="995"/>
      <c r="T76" s="995"/>
      <c r="U76" s="996"/>
      <c r="V76" s="997"/>
      <c r="W76" s="995"/>
      <c r="X76" s="995"/>
      <c r="Y76" s="995"/>
      <c r="Z76" s="996"/>
      <c r="AA76" s="997"/>
      <c r="AB76" s="995"/>
      <c r="AC76" s="995"/>
      <c r="AD76" s="995"/>
      <c r="AE76" s="996"/>
      <c r="AF76" s="997"/>
      <c r="AG76" s="995"/>
      <c r="AH76" s="995"/>
      <c r="AI76" s="995"/>
      <c r="AJ76" s="996"/>
      <c r="AK76" s="997"/>
      <c r="AL76" s="995"/>
      <c r="AM76" s="995"/>
      <c r="AN76" s="995"/>
      <c r="AO76" s="996"/>
      <c r="AP76" s="997"/>
      <c r="AQ76" s="995"/>
      <c r="AR76" s="995"/>
      <c r="AS76" s="995"/>
      <c r="AT76" s="996"/>
      <c r="AU76" s="997"/>
      <c r="AV76" s="995"/>
      <c r="AW76" s="995"/>
      <c r="AX76" s="995"/>
      <c r="AY76" s="996"/>
      <c r="AZ76" s="988"/>
      <c r="BA76" s="988"/>
      <c r="BB76" s="988"/>
      <c r="BC76" s="988"/>
      <c r="BD76" s="989"/>
      <c r="BE76" s="223"/>
      <c r="BF76" s="223"/>
      <c r="BG76" s="223"/>
      <c r="BH76" s="223"/>
      <c r="BI76" s="223"/>
      <c r="BJ76" s="223"/>
      <c r="BK76" s="223"/>
      <c r="BL76" s="223"/>
      <c r="BM76" s="223"/>
      <c r="BN76" s="223"/>
      <c r="BO76" s="223"/>
      <c r="BP76" s="223"/>
      <c r="BQ76" s="220">
        <v>70</v>
      </c>
      <c r="BR76" s="225"/>
      <c r="BS76" s="961"/>
      <c r="BT76" s="962"/>
      <c r="BU76" s="962"/>
      <c r="BV76" s="962"/>
      <c r="BW76" s="962"/>
      <c r="BX76" s="962"/>
      <c r="BY76" s="962"/>
      <c r="BZ76" s="962"/>
      <c r="CA76" s="962"/>
      <c r="CB76" s="962"/>
      <c r="CC76" s="962"/>
      <c r="CD76" s="962"/>
      <c r="CE76" s="962"/>
      <c r="CF76" s="962"/>
      <c r="CG76" s="971"/>
      <c r="CH76" s="972"/>
      <c r="CI76" s="973"/>
      <c r="CJ76" s="973"/>
      <c r="CK76" s="973"/>
      <c r="CL76" s="974"/>
      <c r="CM76" s="972"/>
      <c r="CN76" s="973"/>
      <c r="CO76" s="973"/>
      <c r="CP76" s="973"/>
      <c r="CQ76" s="974"/>
      <c r="CR76" s="972"/>
      <c r="CS76" s="973"/>
      <c r="CT76" s="973"/>
      <c r="CU76" s="973"/>
      <c r="CV76" s="974"/>
      <c r="CW76" s="972"/>
      <c r="CX76" s="973"/>
      <c r="CY76" s="973"/>
      <c r="CZ76" s="973"/>
      <c r="DA76" s="974"/>
      <c r="DB76" s="972"/>
      <c r="DC76" s="973"/>
      <c r="DD76" s="973"/>
      <c r="DE76" s="973"/>
      <c r="DF76" s="974"/>
      <c r="DG76" s="972"/>
      <c r="DH76" s="973"/>
      <c r="DI76" s="973"/>
      <c r="DJ76" s="973"/>
      <c r="DK76" s="974"/>
      <c r="DL76" s="972"/>
      <c r="DM76" s="973"/>
      <c r="DN76" s="973"/>
      <c r="DO76" s="973"/>
      <c r="DP76" s="974"/>
      <c r="DQ76" s="972"/>
      <c r="DR76" s="973"/>
      <c r="DS76" s="973"/>
      <c r="DT76" s="973"/>
      <c r="DU76" s="974"/>
      <c r="DV76" s="961"/>
      <c r="DW76" s="962"/>
      <c r="DX76" s="962"/>
      <c r="DY76" s="962"/>
      <c r="DZ76" s="963"/>
      <c r="EA76" s="212"/>
    </row>
    <row r="77" spans="1:131" ht="26.25" customHeight="1" x14ac:dyDescent="0.2">
      <c r="A77" s="220">
        <v>10</v>
      </c>
      <c r="B77" s="990"/>
      <c r="C77" s="991"/>
      <c r="D77" s="991"/>
      <c r="E77" s="991"/>
      <c r="F77" s="991"/>
      <c r="G77" s="991"/>
      <c r="H77" s="991"/>
      <c r="I77" s="991"/>
      <c r="J77" s="991"/>
      <c r="K77" s="991"/>
      <c r="L77" s="991"/>
      <c r="M77" s="991"/>
      <c r="N77" s="991"/>
      <c r="O77" s="991"/>
      <c r="P77" s="992"/>
      <c r="Q77" s="994"/>
      <c r="R77" s="995"/>
      <c r="S77" s="995"/>
      <c r="T77" s="995"/>
      <c r="U77" s="996"/>
      <c r="V77" s="997"/>
      <c r="W77" s="995"/>
      <c r="X77" s="995"/>
      <c r="Y77" s="995"/>
      <c r="Z77" s="996"/>
      <c r="AA77" s="997"/>
      <c r="AB77" s="995"/>
      <c r="AC77" s="995"/>
      <c r="AD77" s="995"/>
      <c r="AE77" s="996"/>
      <c r="AF77" s="997"/>
      <c r="AG77" s="995"/>
      <c r="AH77" s="995"/>
      <c r="AI77" s="995"/>
      <c r="AJ77" s="996"/>
      <c r="AK77" s="997"/>
      <c r="AL77" s="995"/>
      <c r="AM77" s="995"/>
      <c r="AN77" s="995"/>
      <c r="AO77" s="996"/>
      <c r="AP77" s="997"/>
      <c r="AQ77" s="995"/>
      <c r="AR77" s="995"/>
      <c r="AS77" s="995"/>
      <c r="AT77" s="996"/>
      <c r="AU77" s="997"/>
      <c r="AV77" s="995"/>
      <c r="AW77" s="995"/>
      <c r="AX77" s="995"/>
      <c r="AY77" s="996"/>
      <c r="AZ77" s="988"/>
      <c r="BA77" s="988"/>
      <c r="BB77" s="988"/>
      <c r="BC77" s="988"/>
      <c r="BD77" s="989"/>
      <c r="BE77" s="223"/>
      <c r="BF77" s="223"/>
      <c r="BG77" s="223"/>
      <c r="BH77" s="223"/>
      <c r="BI77" s="223"/>
      <c r="BJ77" s="223"/>
      <c r="BK77" s="223"/>
      <c r="BL77" s="223"/>
      <c r="BM77" s="223"/>
      <c r="BN77" s="223"/>
      <c r="BO77" s="223"/>
      <c r="BP77" s="223"/>
      <c r="BQ77" s="220">
        <v>71</v>
      </c>
      <c r="BR77" s="225"/>
      <c r="BS77" s="961"/>
      <c r="BT77" s="962"/>
      <c r="BU77" s="962"/>
      <c r="BV77" s="962"/>
      <c r="BW77" s="962"/>
      <c r="BX77" s="962"/>
      <c r="BY77" s="962"/>
      <c r="BZ77" s="962"/>
      <c r="CA77" s="962"/>
      <c r="CB77" s="962"/>
      <c r="CC77" s="962"/>
      <c r="CD77" s="962"/>
      <c r="CE77" s="962"/>
      <c r="CF77" s="962"/>
      <c r="CG77" s="971"/>
      <c r="CH77" s="972"/>
      <c r="CI77" s="973"/>
      <c r="CJ77" s="973"/>
      <c r="CK77" s="973"/>
      <c r="CL77" s="974"/>
      <c r="CM77" s="972"/>
      <c r="CN77" s="973"/>
      <c r="CO77" s="973"/>
      <c r="CP77" s="973"/>
      <c r="CQ77" s="974"/>
      <c r="CR77" s="972"/>
      <c r="CS77" s="973"/>
      <c r="CT77" s="973"/>
      <c r="CU77" s="973"/>
      <c r="CV77" s="974"/>
      <c r="CW77" s="972"/>
      <c r="CX77" s="973"/>
      <c r="CY77" s="973"/>
      <c r="CZ77" s="973"/>
      <c r="DA77" s="974"/>
      <c r="DB77" s="972"/>
      <c r="DC77" s="973"/>
      <c r="DD77" s="973"/>
      <c r="DE77" s="973"/>
      <c r="DF77" s="974"/>
      <c r="DG77" s="972"/>
      <c r="DH77" s="973"/>
      <c r="DI77" s="973"/>
      <c r="DJ77" s="973"/>
      <c r="DK77" s="974"/>
      <c r="DL77" s="972"/>
      <c r="DM77" s="973"/>
      <c r="DN77" s="973"/>
      <c r="DO77" s="973"/>
      <c r="DP77" s="974"/>
      <c r="DQ77" s="972"/>
      <c r="DR77" s="973"/>
      <c r="DS77" s="973"/>
      <c r="DT77" s="973"/>
      <c r="DU77" s="974"/>
      <c r="DV77" s="961"/>
      <c r="DW77" s="962"/>
      <c r="DX77" s="962"/>
      <c r="DY77" s="962"/>
      <c r="DZ77" s="963"/>
      <c r="EA77" s="212"/>
    </row>
    <row r="78" spans="1:131" ht="26.25" customHeight="1" x14ac:dyDescent="0.2">
      <c r="A78" s="220">
        <v>11</v>
      </c>
      <c r="B78" s="990"/>
      <c r="C78" s="991"/>
      <c r="D78" s="991"/>
      <c r="E78" s="991"/>
      <c r="F78" s="991"/>
      <c r="G78" s="991"/>
      <c r="H78" s="991"/>
      <c r="I78" s="991"/>
      <c r="J78" s="991"/>
      <c r="K78" s="991"/>
      <c r="L78" s="991"/>
      <c r="M78" s="991"/>
      <c r="N78" s="991"/>
      <c r="O78" s="991"/>
      <c r="P78" s="992"/>
      <c r="Q78" s="993"/>
      <c r="R78" s="987"/>
      <c r="S78" s="987"/>
      <c r="T78" s="987"/>
      <c r="U78" s="987"/>
      <c r="V78" s="987"/>
      <c r="W78" s="987"/>
      <c r="X78" s="987"/>
      <c r="Y78" s="987"/>
      <c r="Z78" s="987"/>
      <c r="AA78" s="987"/>
      <c r="AB78" s="987"/>
      <c r="AC78" s="987"/>
      <c r="AD78" s="987"/>
      <c r="AE78" s="987"/>
      <c r="AF78" s="987"/>
      <c r="AG78" s="987"/>
      <c r="AH78" s="987"/>
      <c r="AI78" s="987"/>
      <c r="AJ78" s="987"/>
      <c r="AK78" s="987"/>
      <c r="AL78" s="987"/>
      <c r="AM78" s="987"/>
      <c r="AN78" s="987"/>
      <c r="AO78" s="987"/>
      <c r="AP78" s="987"/>
      <c r="AQ78" s="987"/>
      <c r="AR78" s="987"/>
      <c r="AS78" s="987"/>
      <c r="AT78" s="987"/>
      <c r="AU78" s="987"/>
      <c r="AV78" s="987"/>
      <c r="AW78" s="987"/>
      <c r="AX78" s="987"/>
      <c r="AY78" s="987"/>
      <c r="AZ78" s="988"/>
      <c r="BA78" s="988"/>
      <c r="BB78" s="988"/>
      <c r="BC78" s="988"/>
      <c r="BD78" s="989"/>
      <c r="BE78" s="223"/>
      <c r="BF78" s="223"/>
      <c r="BG78" s="223"/>
      <c r="BH78" s="223"/>
      <c r="BI78" s="223"/>
      <c r="BJ78" s="212"/>
      <c r="BK78" s="212"/>
      <c r="BL78" s="212"/>
      <c r="BM78" s="212"/>
      <c r="BN78" s="212"/>
      <c r="BO78" s="223"/>
      <c r="BP78" s="223"/>
      <c r="BQ78" s="220">
        <v>72</v>
      </c>
      <c r="BR78" s="225"/>
      <c r="BS78" s="961"/>
      <c r="BT78" s="962"/>
      <c r="BU78" s="962"/>
      <c r="BV78" s="962"/>
      <c r="BW78" s="962"/>
      <c r="BX78" s="962"/>
      <c r="BY78" s="962"/>
      <c r="BZ78" s="962"/>
      <c r="CA78" s="962"/>
      <c r="CB78" s="962"/>
      <c r="CC78" s="962"/>
      <c r="CD78" s="962"/>
      <c r="CE78" s="962"/>
      <c r="CF78" s="962"/>
      <c r="CG78" s="971"/>
      <c r="CH78" s="972"/>
      <c r="CI78" s="973"/>
      <c r="CJ78" s="973"/>
      <c r="CK78" s="973"/>
      <c r="CL78" s="974"/>
      <c r="CM78" s="972"/>
      <c r="CN78" s="973"/>
      <c r="CO78" s="973"/>
      <c r="CP78" s="973"/>
      <c r="CQ78" s="974"/>
      <c r="CR78" s="972"/>
      <c r="CS78" s="973"/>
      <c r="CT78" s="973"/>
      <c r="CU78" s="973"/>
      <c r="CV78" s="974"/>
      <c r="CW78" s="972"/>
      <c r="CX78" s="973"/>
      <c r="CY78" s="973"/>
      <c r="CZ78" s="973"/>
      <c r="DA78" s="974"/>
      <c r="DB78" s="972"/>
      <c r="DC78" s="973"/>
      <c r="DD78" s="973"/>
      <c r="DE78" s="973"/>
      <c r="DF78" s="974"/>
      <c r="DG78" s="972"/>
      <c r="DH78" s="973"/>
      <c r="DI78" s="973"/>
      <c r="DJ78" s="973"/>
      <c r="DK78" s="974"/>
      <c r="DL78" s="972"/>
      <c r="DM78" s="973"/>
      <c r="DN78" s="973"/>
      <c r="DO78" s="973"/>
      <c r="DP78" s="974"/>
      <c r="DQ78" s="972"/>
      <c r="DR78" s="973"/>
      <c r="DS78" s="973"/>
      <c r="DT78" s="973"/>
      <c r="DU78" s="974"/>
      <c r="DV78" s="961"/>
      <c r="DW78" s="962"/>
      <c r="DX78" s="962"/>
      <c r="DY78" s="962"/>
      <c r="DZ78" s="963"/>
      <c r="EA78" s="212"/>
    </row>
    <row r="79" spans="1:131" ht="26.25" customHeight="1" x14ac:dyDescent="0.2">
      <c r="A79" s="220">
        <v>12</v>
      </c>
      <c r="B79" s="990"/>
      <c r="C79" s="991"/>
      <c r="D79" s="991"/>
      <c r="E79" s="991"/>
      <c r="F79" s="991"/>
      <c r="G79" s="991"/>
      <c r="H79" s="991"/>
      <c r="I79" s="991"/>
      <c r="J79" s="991"/>
      <c r="K79" s="991"/>
      <c r="L79" s="991"/>
      <c r="M79" s="991"/>
      <c r="N79" s="991"/>
      <c r="O79" s="991"/>
      <c r="P79" s="992"/>
      <c r="Q79" s="993"/>
      <c r="R79" s="987"/>
      <c r="S79" s="987"/>
      <c r="T79" s="987"/>
      <c r="U79" s="987"/>
      <c r="V79" s="987"/>
      <c r="W79" s="987"/>
      <c r="X79" s="987"/>
      <c r="Y79" s="987"/>
      <c r="Z79" s="987"/>
      <c r="AA79" s="987"/>
      <c r="AB79" s="987"/>
      <c r="AC79" s="987"/>
      <c r="AD79" s="987"/>
      <c r="AE79" s="987"/>
      <c r="AF79" s="987"/>
      <c r="AG79" s="987"/>
      <c r="AH79" s="987"/>
      <c r="AI79" s="987"/>
      <c r="AJ79" s="987"/>
      <c r="AK79" s="987"/>
      <c r="AL79" s="987"/>
      <c r="AM79" s="987"/>
      <c r="AN79" s="987"/>
      <c r="AO79" s="987"/>
      <c r="AP79" s="987"/>
      <c r="AQ79" s="987"/>
      <c r="AR79" s="987"/>
      <c r="AS79" s="987"/>
      <c r="AT79" s="987"/>
      <c r="AU79" s="987"/>
      <c r="AV79" s="987"/>
      <c r="AW79" s="987"/>
      <c r="AX79" s="987"/>
      <c r="AY79" s="987"/>
      <c r="AZ79" s="988"/>
      <c r="BA79" s="988"/>
      <c r="BB79" s="988"/>
      <c r="BC79" s="988"/>
      <c r="BD79" s="989"/>
      <c r="BE79" s="223"/>
      <c r="BF79" s="223"/>
      <c r="BG79" s="223"/>
      <c r="BH79" s="223"/>
      <c r="BI79" s="223"/>
      <c r="BJ79" s="212"/>
      <c r="BK79" s="212"/>
      <c r="BL79" s="212"/>
      <c r="BM79" s="212"/>
      <c r="BN79" s="212"/>
      <c r="BO79" s="223"/>
      <c r="BP79" s="223"/>
      <c r="BQ79" s="220">
        <v>73</v>
      </c>
      <c r="BR79" s="225"/>
      <c r="BS79" s="961"/>
      <c r="BT79" s="962"/>
      <c r="BU79" s="962"/>
      <c r="BV79" s="962"/>
      <c r="BW79" s="962"/>
      <c r="BX79" s="962"/>
      <c r="BY79" s="962"/>
      <c r="BZ79" s="962"/>
      <c r="CA79" s="962"/>
      <c r="CB79" s="962"/>
      <c r="CC79" s="962"/>
      <c r="CD79" s="962"/>
      <c r="CE79" s="962"/>
      <c r="CF79" s="962"/>
      <c r="CG79" s="971"/>
      <c r="CH79" s="972"/>
      <c r="CI79" s="973"/>
      <c r="CJ79" s="973"/>
      <c r="CK79" s="973"/>
      <c r="CL79" s="974"/>
      <c r="CM79" s="972"/>
      <c r="CN79" s="973"/>
      <c r="CO79" s="973"/>
      <c r="CP79" s="973"/>
      <c r="CQ79" s="974"/>
      <c r="CR79" s="972"/>
      <c r="CS79" s="973"/>
      <c r="CT79" s="973"/>
      <c r="CU79" s="973"/>
      <c r="CV79" s="974"/>
      <c r="CW79" s="972"/>
      <c r="CX79" s="973"/>
      <c r="CY79" s="973"/>
      <c r="CZ79" s="973"/>
      <c r="DA79" s="974"/>
      <c r="DB79" s="972"/>
      <c r="DC79" s="973"/>
      <c r="DD79" s="973"/>
      <c r="DE79" s="973"/>
      <c r="DF79" s="974"/>
      <c r="DG79" s="972"/>
      <c r="DH79" s="973"/>
      <c r="DI79" s="973"/>
      <c r="DJ79" s="973"/>
      <c r="DK79" s="974"/>
      <c r="DL79" s="972"/>
      <c r="DM79" s="973"/>
      <c r="DN79" s="973"/>
      <c r="DO79" s="973"/>
      <c r="DP79" s="974"/>
      <c r="DQ79" s="972"/>
      <c r="DR79" s="973"/>
      <c r="DS79" s="973"/>
      <c r="DT79" s="973"/>
      <c r="DU79" s="974"/>
      <c r="DV79" s="961"/>
      <c r="DW79" s="962"/>
      <c r="DX79" s="962"/>
      <c r="DY79" s="962"/>
      <c r="DZ79" s="963"/>
      <c r="EA79" s="212"/>
    </row>
    <row r="80" spans="1:131" ht="26.25" customHeight="1" x14ac:dyDescent="0.2">
      <c r="A80" s="220">
        <v>13</v>
      </c>
      <c r="B80" s="990"/>
      <c r="C80" s="991"/>
      <c r="D80" s="991"/>
      <c r="E80" s="991"/>
      <c r="F80" s="991"/>
      <c r="G80" s="991"/>
      <c r="H80" s="991"/>
      <c r="I80" s="991"/>
      <c r="J80" s="991"/>
      <c r="K80" s="991"/>
      <c r="L80" s="991"/>
      <c r="M80" s="991"/>
      <c r="N80" s="991"/>
      <c r="O80" s="991"/>
      <c r="P80" s="992"/>
      <c r="Q80" s="993"/>
      <c r="R80" s="987"/>
      <c r="S80" s="987"/>
      <c r="T80" s="987"/>
      <c r="U80" s="987"/>
      <c r="V80" s="987"/>
      <c r="W80" s="987"/>
      <c r="X80" s="987"/>
      <c r="Y80" s="987"/>
      <c r="Z80" s="987"/>
      <c r="AA80" s="987"/>
      <c r="AB80" s="987"/>
      <c r="AC80" s="987"/>
      <c r="AD80" s="987"/>
      <c r="AE80" s="987"/>
      <c r="AF80" s="987"/>
      <c r="AG80" s="987"/>
      <c r="AH80" s="987"/>
      <c r="AI80" s="987"/>
      <c r="AJ80" s="987"/>
      <c r="AK80" s="987"/>
      <c r="AL80" s="987"/>
      <c r="AM80" s="987"/>
      <c r="AN80" s="987"/>
      <c r="AO80" s="987"/>
      <c r="AP80" s="987"/>
      <c r="AQ80" s="987"/>
      <c r="AR80" s="987"/>
      <c r="AS80" s="987"/>
      <c r="AT80" s="987"/>
      <c r="AU80" s="987"/>
      <c r="AV80" s="987"/>
      <c r="AW80" s="987"/>
      <c r="AX80" s="987"/>
      <c r="AY80" s="987"/>
      <c r="AZ80" s="988"/>
      <c r="BA80" s="988"/>
      <c r="BB80" s="988"/>
      <c r="BC80" s="988"/>
      <c r="BD80" s="989"/>
      <c r="BE80" s="223"/>
      <c r="BF80" s="223"/>
      <c r="BG80" s="223"/>
      <c r="BH80" s="223"/>
      <c r="BI80" s="223"/>
      <c r="BJ80" s="223"/>
      <c r="BK80" s="223"/>
      <c r="BL80" s="223"/>
      <c r="BM80" s="223"/>
      <c r="BN80" s="223"/>
      <c r="BO80" s="223"/>
      <c r="BP80" s="223"/>
      <c r="BQ80" s="220">
        <v>74</v>
      </c>
      <c r="BR80" s="225"/>
      <c r="BS80" s="961"/>
      <c r="BT80" s="962"/>
      <c r="BU80" s="962"/>
      <c r="BV80" s="962"/>
      <c r="BW80" s="962"/>
      <c r="BX80" s="962"/>
      <c r="BY80" s="962"/>
      <c r="BZ80" s="962"/>
      <c r="CA80" s="962"/>
      <c r="CB80" s="962"/>
      <c r="CC80" s="962"/>
      <c r="CD80" s="962"/>
      <c r="CE80" s="962"/>
      <c r="CF80" s="962"/>
      <c r="CG80" s="971"/>
      <c r="CH80" s="972"/>
      <c r="CI80" s="973"/>
      <c r="CJ80" s="973"/>
      <c r="CK80" s="973"/>
      <c r="CL80" s="974"/>
      <c r="CM80" s="972"/>
      <c r="CN80" s="973"/>
      <c r="CO80" s="973"/>
      <c r="CP80" s="973"/>
      <c r="CQ80" s="974"/>
      <c r="CR80" s="972"/>
      <c r="CS80" s="973"/>
      <c r="CT80" s="973"/>
      <c r="CU80" s="973"/>
      <c r="CV80" s="974"/>
      <c r="CW80" s="972"/>
      <c r="CX80" s="973"/>
      <c r="CY80" s="973"/>
      <c r="CZ80" s="973"/>
      <c r="DA80" s="974"/>
      <c r="DB80" s="972"/>
      <c r="DC80" s="973"/>
      <c r="DD80" s="973"/>
      <c r="DE80" s="973"/>
      <c r="DF80" s="974"/>
      <c r="DG80" s="972"/>
      <c r="DH80" s="973"/>
      <c r="DI80" s="973"/>
      <c r="DJ80" s="973"/>
      <c r="DK80" s="974"/>
      <c r="DL80" s="972"/>
      <c r="DM80" s="973"/>
      <c r="DN80" s="973"/>
      <c r="DO80" s="973"/>
      <c r="DP80" s="974"/>
      <c r="DQ80" s="972"/>
      <c r="DR80" s="973"/>
      <c r="DS80" s="973"/>
      <c r="DT80" s="973"/>
      <c r="DU80" s="974"/>
      <c r="DV80" s="961"/>
      <c r="DW80" s="962"/>
      <c r="DX80" s="962"/>
      <c r="DY80" s="962"/>
      <c r="DZ80" s="963"/>
      <c r="EA80" s="212"/>
    </row>
    <row r="81" spans="1:131" ht="26.25" customHeight="1" x14ac:dyDescent="0.2">
      <c r="A81" s="220">
        <v>14</v>
      </c>
      <c r="B81" s="990"/>
      <c r="C81" s="991"/>
      <c r="D81" s="991"/>
      <c r="E81" s="991"/>
      <c r="F81" s="991"/>
      <c r="G81" s="991"/>
      <c r="H81" s="991"/>
      <c r="I81" s="991"/>
      <c r="J81" s="991"/>
      <c r="K81" s="991"/>
      <c r="L81" s="991"/>
      <c r="M81" s="991"/>
      <c r="N81" s="991"/>
      <c r="O81" s="991"/>
      <c r="P81" s="992"/>
      <c r="Q81" s="993"/>
      <c r="R81" s="987"/>
      <c r="S81" s="987"/>
      <c r="T81" s="987"/>
      <c r="U81" s="987"/>
      <c r="V81" s="987"/>
      <c r="W81" s="987"/>
      <c r="X81" s="987"/>
      <c r="Y81" s="987"/>
      <c r="Z81" s="987"/>
      <c r="AA81" s="987"/>
      <c r="AB81" s="987"/>
      <c r="AC81" s="987"/>
      <c r="AD81" s="987"/>
      <c r="AE81" s="987"/>
      <c r="AF81" s="987"/>
      <c r="AG81" s="987"/>
      <c r="AH81" s="987"/>
      <c r="AI81" s="987"/>
      <c r="AJ81" s="987"/>
      <c r="AK81" s="987"/>
      <c r="AL81" s="987"/>
      <c r="AM81" s="987"/>
      <c r="AN81" s="987"/>
      <c r="AO81" s="987"/>
      <c r="AP81" s="987"/>
      <c r="AQ81" s="987"/>
      <c r="AR81" s="987"/>
      <c r="AS81" s="987"/>
      <c r="AT81" s="987"/>
      <c r="AU81" s="987"/>
      <c r="AV81" s="987"/>
      <c r="AW81" s="987"/>
      <c r="AX81" s="987"/>
      <c r="AY81" s="987"/>
      <c r="AZ81" s="988"/>
      <c r="BA81" s="988"/>
      <c r="BB81" s="988"/>
      <c r="BC81" s="988"/>
      <c r="BD81" s="989"/>
      <c r="BE81" s="223"/>
      <c r="BF81" s="223"/>
      <c r="BG81" s="223"/>
      <c r="BH81" s="223"/>
      <c r="BI81" s="223"/>
      <c r="BJ81" s="223"/>
      <c r="BK81" s="223"/>
      <c r="BL81" s="223"/>
      <c r="BM81" s="223"/>
      <c r="BN81" s="223"/>
      <c r="BO81" s="223"/>
      <c r="BP81" s="223"/>
      <c r="BQ81" s="220">
        <v>75</v>
      </c>
      <c r="BR81" s="225"/>
      <c r="BS81" s="961"/>
      <c r="BT81" s="962"/>
      <c r="BU81" s="962"/>
      <c r="BV81" s="962"/>
      <c r="BW81" s="962"/>
      <c r="BX81" s="962"/>
      <c r="BY81" s="962"/>
      <c r="BZ81" s="962"/>
      <c r="CA81" s="962"/>
      <c r="CB81" s="962"/>
      <c r="CC81" s="962"/>
      <c r="CD81" s="962"/>
      <c r="CE81" s="962"/>
      <c r="CF81" s="962"/>
      <c r="CG81" s="971"/>
      <c r="CH81" s="972"/>
      <c r="CI81" s="973"/>
      <c r="CJ81" s="973"/>
      <c r="CK81" s="973"/>
      <c r="CL81" s="974"/>
      <c r="CM81" s="972"/>
      <c r="CN81" s="973"/>
      <c r="CO81" s="973"/>
      <c r="CP81" s="973"/>
      <c r="CQ81" s="974"/>
      <c r="CR81" s="972"/>
      <c r="CS81" s="973"/>
      <c r="CT81" s="973"/>
      <c r="CU81" s="973"/>
      <c r="CV81" s="974"/>
      <c r="CW81" s="972"/>
      <c r="CX81" s="973"/>
      <c r="CY81" s="973"/>
      <c r="CZ81" s="973"/>
      <c r="DA81" s="974"/>
      <c r="DB81" s="972"/>
      <c r="DC81" s="973"/>
      <c r="DD81" s="973"/>
      <c r="DE81" s="973"/>
      <c r="DF81" s="974"/>
      <c r="DG81" s="972"/>
      <c r="DH81" s="973"/>
      <c r="DI81" s="973"/>
      <c r="DJ81" s="973"/>
      <c r="DK81" s="974"/>
      <c r="DL81" s="972"/>
      <c r="DM81" s="973"/>
      <c r="DN81" s="973"/>
      <c r="DO81" s="973"/>
      <c r="DP81" s="974"/>
      <c r="DQ81" s="972"/>
      <c r="DR81" s="973"/>
      <c r="DS81" s="973"/>
      <c r="DT81" s="973"/>
      <c r="DU81" s="974"/>
      <c r="DV81" s="961"/>
      <c r="DW81" s="962"/>
      <c r="DX81" s="962"/>
      <c r="DY81" s="962"/>
      <c r="DZ81" s="963"/>
      <c r="EA81" s="212"/>
    </row>
    <row r="82" spans="1:131" ht="26.25" customHeight="1" x14ac:dyDescent="0.2">
      <c r="A82" s="220">
        <v>15</v>
      </c>
      <c r="B82" s="990"/>
      <c r="C82" s="991"/>
      <c r="D82" s="991"/>
      <c r="E82" s="991"/>
      <c r="F82" s="991"/>
      <c r="G82" s="991"/>
      <c r="H82" s="991"/>
      <c r="I82" s="991"/>
      <c r="J82" s="991"/>
      <c r="K82" s="991"/>
      <c r="L82" s="991"/>
      <c r="M82" s="991"/>
      <c r="N82" s="991"/>
      <c r="O82" s="991"/>
      <c r="P82" s="992"/>
      <c r="Q82" s="993"/>
      <c r="R82" s="987"/>
      <c r="S82" s="987"/>
      <c r="T82" s="987"/>
      <c r="U82" s="987"/>
      <c r="V82" s="987"/>
      <c r="W82" s="987"/>
      <c r="X82" s="987"/>
      <c r="Y82" s="987"/>
      <c r="Z82" s="987"/>
      <c r="AA82" s="987"/>
      <c r="AB82" s="987"/>
      <c r="AC82" s="987"/>
      <c r="AD82" s="987"/>
      <c r="AE82" s="987"/>
      <c r="AF82" s="987"/>
      <c r="AG82" s="987"/>
      <c r="AH82" s="987"/>
      <c r="AI82" s="987"/>
      <c r="AJ82" s="987"/>
      <c r="AK82" s="987"/>
      <c r="AL82" s="987"/>
      <c r="AM82" s="987"/>
      <c r="AN82" s="987"/>
      <c r="AO82" s="987"/>
      <c r="AP82" s="987"/>
      <c r="AQ82" s="987"/>
      <c r="AR82" s="987"/>
      <c r="AS82" s="987"/>
      <c r="AT82" s="987"/>
      <c r="AU82" s="987"/>
      <c r="AV82" s="987"/>
      <c r="AW82" s="987"/>
      <c r="AX82" s="987"/>
      <c r="AY82" s="987"/>
      <c r="AZ82" s="988"/>
      <c r="BA82" s="988"/>
      <c r="BB82" s="988"/>
      <c r="BC82" s="988"/>
      <c r="BD82" s="989"/>
      <c r="BE82" s="223"/>
      <c r="BF82" s="223"/>
      <c r="BG82" s="223"/>
      <c r="BH82" s="223"/>
      <c r="BI82" s="223"/>
      <c r="BJ82" s="223"/>
      <c r="BK82" s="223"/>
      <c r="BL82" s="223"/>
      <c r="BM82" s="223"/>
      <c r="BN82" s="223"/>
      <c r="BO82" s="223"/>
      <c r="BP82" s="223"/>
      <c r="BQ82" s="220">
        <v>76</v>
      </c>
      <c r="BR82" s="225"/>
      <c r="BS82" s="961"/>
      <c r="BT82" s="962"/>
      <c r="BU82" s="962"/>
      <c r="BV82" s="962"/>
      <c r="BW82" s="962"/>
      <c r="BX82" s="962"/>
      <c r="BY82" s="962"/>
      <c r="BZ82" s="962"/>
      <c r="CA82" s="962"/>
      <c r="CB82" s="962"/>
      <c r="CC82" s="962"/>
      <c r="CD82" s="962"/>
      <c r="CE82" s="962"/>
      <c r="CF82" s="962"/>
      <c r="CG82" s="971"/>
      <c r="CH82" s="972"/>
      <c r="CI82" s="973"/>
      <c r="CJ82" s="973"/>
      <c r="CK82" s="973"/>
      <c r="CL82" s="974"/>
      <c r="CM82" s="972"/>
      <c r="CN82" s="973"/>
      <c r="CO82" s="973"/>
      <c r="CP82" s="973"/>
      <c r="CQ82" s="974"/>
      <c r="CR82" s="972"/>
      <c r="CS82" s="973"/>
      <c r="CT82" s="973"/>
      <c r="CU82" s="973"/>
      <c r="CV82" s="974"/>
      <c r="CW82" s="972"/>
      <c r="CX82" s="973"/>
      <c r="CY82" s="973"/>
      <c r="CZ82" s="973"/>
      <c r="DA82" s="974"/>
      <c r="DB82" s="972"/>
      <c r="DC82" s="973"/>
      <c r="DD82" s="973"/>
      <c r="DE82" s="973"/>
      <c r="DF82" s="974"/>
      <c r="DG82" s="972"/>
      <c r="DH82" s="973"/>
      <c r="DI82" s="973"/>
      <c r="DJ82" s="973"/>
      <c r="DK82" s="974"/>
      <c r="DL82" s="972"/>
      <c r="DM82" s="973"/>
      <c r="DN82" s="973"/>
      <c r="DO82" s="973"/>
      <c r="DP82" s="974"/>
      <c r="DQ82" s="972"/>
      <c r="DR82" s="973"/>
      <c r="DS82" s="973"/>
      <c r="DT82" s="973"/>
      <c r="DU82" s="974"/>
      <c r="DV82" s="961"/>
      <c r="DW82" s="962"/>
      <c r="DX82" s="962"/>
      <c r="DY82" s="962"/>
      <c r="DZ82" s="963"/>
      <c r="EA82" s="212"/>
    </row>
    <row r="83" spans="1:131" ht="26.25" customHeight="1" x14ac:dyDescent="0.2">
      <c r="A83" s="220">
        <v>16</v>
      </c>
      <c r="B83" s="990"/>
      <c r="C83" s="991"/>
      <c r="D83" s="991"/>
      <c r="E83" s="991"/>
      <c r="F83" s="991"/>
      <c r="G83" s="991"/>
      <c r="H83" s="991"/>
      <c r="I83" s="991"/>
      <c r="J83" s="991"/>
      <c r="K83" s="991"/>
      <c r="L83" s="991"/>
      <c r="M83" s="991"/>
      <c r="N83" s="991"/>
      <c r="O83" s="991"/>
      <c r="P83" s="992"/>
      <c r="Q83" s="993"/>
      <c r="R83" s="987"/>
      <c r="S83" s="987"/>
      <c r="T83" s="987"/>
      <c r="U83" s="987"/>
      <c r="V83" s="987"/>
      <c r="W83" s="987"/>
      <c r="X83" s="987"/>
      <c r="Y83" s="987"/>
      <c r="Z83" s="987"/>
      <c r="AA83" s="987"/>
      <c r="AB83" s="987"/>
      <c r="AC83" s="987"/>
      <c r="AD83" s="987"/>
      <c r="AE83" s="987"/>
      <c r="AF83" s="987"/>
      <c r="AG83" s="987"/>
      <c r="AH83" s="987"/>
      <c r="AI83" s="987"/>
      <c r="AJ83" s="987"/>
      <c r="AK83" s="987"/>
      <c r="AL83" s="987"/>
      <c r="AM83" s="987"/>
      <c r="AN83" s="987"/>
      <c r="AO83" s="987"/>
      <c r="AP83" s="987"/>
      <c r="AQ83" s="987"/>
      <c r="AR83" s="987"/>
      <c r="AS83" s="987"/>
      <c r="AT83" s="987"/>
      <c r="AU83" s="987"/>
      <c r="AV83" s="987"/>
      <c r="AW83" s="987"/>
      <c r="AX83" s="987"/>
      <c r="AY83" s="987"/>
      <c r="AZ83" s="988"/>
      <c r="BA83" s="988"/>
      <c r="BB83" s="988"/>
      <c r="BC83" s="988"/>
      <c r="BD83" s="989"/>
      <c r="BE83" s="223"/>
      <c r="BF83" s="223"/>
      <c r="BG83" s="223"/>
      <c r="BH83" s="223"/>
      <c r="BI83" s="223"/>
      <c r="BJ83" s="223"/>
      <c r="BK83" s="223"/>
      <c r="BL83" s="223"/>
      <c r="BM83" s="223"/>
      <c r="BN83" s="223"/>
      <c r="BO83" s="223"/>
      <c r="BP83" s="223"/>
      <c r="BQ83" s="220">
        <v>77</v>
      </c>
      <c r="BR83" s="225"/>
      <c r="BS83" s="961"/>
      <c r="BT83" s="962"/>
      <c r="BU83" s="962"/>
      <c r="BV83" s="962"/>
      <c r="BW83" s="962"/>
      <c r="BX83" s="962"/>
      <c r="BY83" s="962"/>
      <c r="BZ83" s="962"/>
      <c r="CA83" s="962"/>
      <c r="CB83" s="962"/>
      <c r="CC83" s="962"/>
      <c r="CD83" s="962"/>
      <c r="CE83" s="962"/>
      <c r="CF83" s="962"/>
      <c r="CG83" s="971"/>
      <c r="CH83" s="972"/>
      <c r="CI83" s="973"/>
      <c r="CJ83" s="973"/>
      <c r="CK83" s="973"/>
      <c r="CL83" s="974"/>
      <c r="CM83" s="972"/>
      <c r="CN83" s="973"/>
      <c r="CO83" s="973"/>
      <c r="CP83" s="973"/>
      <c r="CQ83" s="974"/>
      <c r="CR83" s="972"/>
      <c r="CS83" s="973"/>
      <c r="CT83" s="973"/>
      <c r="CU83" s="973"/>
      <c r="CV83" s="974"/>
      <c r="CW83" s="972"/>
      <c r="CX83" s="973"/>
      <c r="CY83" s="973"/>
      <c r="CZ83" s="973"/>
      <c r="DA83" s="974"/>
      <c r="DB83" s="972"/>
      <c r="DC83" s="973"/>
      <c r="DD83" s="973"/>
      <c r="DE83" s="973"/>
      <c r="DF83" s="974"/>
      <c r="DG83" s="972"/>
      <c r="DH83" s="973"/>
      <c r="DI83" s="973"/>
      <c r="DJ83" s="973"/>
      <c r="DK83" s="974"/>
      <c r="DL83" s="972"/>
      <c r="DM83" s="973"/>
      <c r="DN83" s="973"/>
      <c r="DO83" s="973"/>
      <c r="DP83" s="974"/>
      <c r="DQ83" s="972"/>
      <c r="DR83" s="973"/>
      <c r="DS83" s="973"/>
      <c r="DT83" s="973"/>
      <c r="DU83" s="974"/>
      <c r="DV83" s="961"/>
      <c r="DW83" s="962"/>
      <c r="DX83" s="962"/>
      <c r="DY83" s="962"/>
      <c r="DZ83" s="963"/>
      <c r="EA83" s="212"/>
    </row>
    <row r="84" spans="1:131" ht="26.25" customHeight="1" x14ac:dyDescent="0.2">
      <c r="A84" s="220">
        <v>17</v>
      </c>
      <c r="B84" s="990"/>
      <c r="C84" s="991"/>
      <c r="D84" s="991"/>
      <c r="E84" s="991"/>
      <c r="F84" s="991"/>
      <c r="G84" s="991"/>
      <c r="H84" s="991"/>
      <c r="I84" s="991"/>
      <c r="J84" s="991"/>
      <c r="K84" s="991"/>
      <c r="L84" s="991"/>
      <c r="M84" s="991"/>
      <c r="N84" s="991"/>
      <c r="O84" s="991"/>
      <c r="P84" s="992"/>
      <c r="Q84" s="993"/>
      <c r="R84" s="987"/>
      <c r="S84" s="987"/>
      <c r="T84" s="987"/>
      <c r="U84" s="987"/>
      <c r="V84" s="987"/>
      <c r="W84" s="987"/>
      <c r="X84" s="987"/>
      <c r="Y84" s="987"/>
      <c r="Z84" s="987"/>
      <c r="AA84" s="987"/>
      <c r="AB84" s="987"/>
      <c r="AC84" s="987"/>
      <c r="AD84" s="987"/>
      <c r="AE84" s="987"/>
      <c r="AF84" s="987"/>
      <c r="AG84" s="987"/>
      <c r="AH84" s="987"/>
      <c r="AI84" s="987"/>
      <c r="AJ84" s="987"/>
      <c r="AK84" s="987"/>
      <c r="AL84" s="987"/>
      <c r="AM84" s="987"/>
      <c r="AN84" s="987"/>
      <c r="AO84" s="987"/>
      <c r="AP84" s="987"/>
      <c r="AQ84" s="987"/>
      <c r="AR84" s="987"/>
      <c r="AS84" s="987"/>
      <c r="AT84" s="987"/>
      <c r="AU84" s="987"/>
      <c r="AV84" s="987"/>
      <c r="AW84" s="987"/>
      <c r="AX84" s="987"/>
      <c r="AY84" s="987"/>
      <c r="AZ84" s="988"/>
      <c r="BA84" s="988"/>
      <c r="BB84" s="988"/>
      <c r="BC84" s="988"/>
      <c r="BD84" s="989"/>
      <c r="BE84" s="223"/>
      <c r="BF84" s="223"/>
      <c r="BG84" s="223"/>
      <c r="BH84" s="223"/>
      <c r="BI84" s="223"/>
      <c r="BJ84" s="223"/>
      <c r="BK84" s="223"/>
      <c r="BL84" s="223"/>
      <c r="BM84" s="223"/>
      <c r="BN84" s="223"/>
      <c r="BO84" s="223"/>
      <c r="BP84" s="223"/>
      <c r="BQ84" s="220">
        <v>78</v>
      </c>
      <c r="BR84" s="225"/>
      <c r="BS84" s="961"/>
      <c r="BT84" s="962"/>
      <c r="BU84" s="962"/>
      <c r="BV84" s="962"/>
      <c r="BW84" s="962"/>
      <c r="BX84" s="962"/>
      <c r="BY84" s="962"/>
      <c r="BZ84" s="962"/>
      <c r="CA84" s="962"/>
      <c r="CB84" s="962"/>
      <c r="CC84" s="962"/>
      <c r="CD84" s="962"/>
      <c r="CE84" s="962"/>
      <c r="CF84" s="962"/>
      <c r="CG84" s="971"/>
      <c r="CH84" s="972"/>
      <c r="CI84" s="973"/>
      <c r="CJ84" s="973"/>
      <c r="CK84" s="973"/>
      <c r="CL84" s="974"/>
      <c r="CM84" s="972"/>
      <c r="CN84" s="973"/>
      <c r="CO84" s="973"/>
      <c r="CP84" s="973"/>
      <c r="CQ84" s="974"/>
      <c r="CR84" s="972"/>
      <c r="CS84" s="973"/>
      <c r="CT84" s="973"/>
      <c r="CU84" s="973"/>
      <c r="CV84" s="974"/>
      <c r="CW84" s="972"/>
      <c r="CX84" s="973"/>
      <c r="CY84" s="973"/>
      <c r="CZ84" s="973"/>
      <c r="DA84" s="974"/>
      <c r="DB84" s="972"/>
      <c r="DC84" s="973"/>
      <c r="DD84" s="973"/>
      <c r="DE84" s="973"/>
      <c r="DF84" s="974"/>
      <c r="DG84" s="972"/>
      <c r="DH84" s="973"/>
      <c r="DI84" s="973"/>
      <c r="DJ84" s="973"/>
      <c r="DK84" s="974"/>
      <c r="DL84" s="972"/>
      <c r="DM84" s="973"/>
      <c r="DN84" s="973"/>
      <c r="DO84" s="973"/>
      <c r="DP84" s="974"/>
      <c r="DQ84" s="972"/>
      <c r="DR84" s="973"/>
      <c r="DS84" s="973"/>
      <c r="DT84" s="973"/>
      <c r="DU84" s="974"/>
      <c r="DV84" s="961"/>
      <c r="DW84" s="962"/>
      <c r="DX84" s="962"/>
      <c r="DY84" s="962"/>
      <c r="DZ84" s="963"/>
      <c r="EA84" s="212"/>
    </row>
    <row r="85" spans="1:131" ht="26.25" customHeight="1" x14ac:dyDescent="0.2">
      <c r="A85" s="220">
        <v>18</v>
      </c>
      <c r="B85" s="990"/>
      <c r="C85" s="991"/>
      <c r="D85" s="991"/>
      <c r="E85" s="991"/>
      <c r="F85" s="991"/>
      <c r="G85" s="991"/>
      <c r="H85" s="991"/>
      <c r="I85" s="991"/>
      <c r="J85" s="991"/>
      <c r="K85" s="991"/>
      <c r="L85" s="991"/>
      <c r="M85" s="991"/>
      <c r="N85" s="991"/>
      <c r="O85" s="991"/>
      <c r="P85" s="992"/>
      <c r="Q85" s="993"/>
      <c r="R85" s="987"/>
      <c r="S85" s="987"/>
      <c r="T85" s="987"/>
      <c r="U85" s="987"/>
      <c r="V85" s="987"/>
      <c r="W85" s="987"/>
      <c r="X85" s="987"/>
      <c r="Y85" s="987"/>
      <c r="Z85" s="987"/>
      <c r="AA85" s="987"/>
      <c r="AB85" s="987"/>
      <c r="AC85" s="987"/>
      <c r="AD85" s="987"/>
      <c r="AE85" s="987"/>
      <c r="AF85" s="987"/>
      <c r="AG85" s="987"/>
      <c r="AH85" s="987"/>
      <c r="AI85" s="987"/>
      <c r="AJ85" s="987"/>
      <c r="AK85" s="987"/>
      <c r="AL85" s="987"/>
      <c r="AM85" s="987"/>
      <c r="AN85" s="987"/>
      <c r="AO85" s="987"/>
      <c r="AP85" s="987"/>
      <c r="AQ85" s="987"/>
      <c r="AR85" s="987"/>
      <c r="AS85" s="987"/>
      <c r="AT85" s="987"/>
      <c r="AU85" s="987"/>
      <c r="AV85" s="987"/>
      <c r="AW85" s="987"/>
      <c r="AX85" s="987"/>
      <c r="AY85" s="987"/>
      <c r="AZ85" s="988"/>
      <c r="BA85" s="988"/>
      <c r="BB85" s="988"/>
      <c r="BC85" s="988"/>
      <c r="BD85" s="989"/>
      <c r="BE85" s="223"/>
      <c r="BF85" s="223"/>
      <c r="BG85" s="223"/>
      <c r="BH85" s="223"/>
      <c r="BI85" s="223"/>
      <c r="BJ85" s="223"/>
      <c r="BK85" s="223"/>
      <c r="BL85" s="223"/>
      <c r="BM85" s="223"/>
      <c r="BN85" s="223"/>
      <c r="BO85" s="223"/>
      <c r="BP85" s="223"/>
      <c r="BQ85" s="220">
        <v>79</v>
      </c>
      <c r="BR85" s="225"/>
      <c r="BS85" s="961"/>
      <c r="BT85" s="962"/>
      <c r="BU85" s="962"/>
      <c r="BV85" s="962"/>
      <c r="BW85" s="962"/>
      <c r="BX85" s="962"/>
      <c r="BY85" s="962"/>
      <c r="BZ85" s="962"/>
      <c r="CA85" s="962"/>
      <c r="CB85" s="962"/>
      <c r="CC85" s="962"/>
      <c r="CD85" s="962"/>
      <c r="CE85" s="962"/>
      <c r="CF85" s="962"/>
      <c r="CG85" s="971"/>
      <c r="CH85" s="972"/>
      <c r="CI85" s="973"/>
      <c r="CJ85" s="973"/>
      <c r="CK85" s="973"/>
      <c r="CL85" s="974"/>
      <c r="CM85" s="972"/>
      <c r="CN85" s="973"/>
      <c r="CO85" s="973"/>
      <c r="CP85" s="973"/>
      <c r="CQ85" s="974"/>
      <c r="CR85" s="972"/>
      <c r="CS85" s="973"/>
      <c r="CT85" s="973"/>
      <c r="CU85" s="973"/>
      <c r="CV85" s="974"/>
      <c r="CW85" s="972"/>
      <c r="CX85" s="973"/>
      <c r="CY85" s="973"/>
      <c r="CZ85" s="973"/>
      <c r="DA85" s="974"/>
      <c r="DB85" s="972"/>
      <c r="DC85" s="973"/>
      <c r="DD85" s="973"/>
      <c r="DE85" s="973"/>
      <c r="DF85" s="974"/>
      <c r="DG85" s="972"/>
      <c r="DH85" s="973"/>
      <c r="DI85" s="973"/>
      <c r="DJ85" s="973"/>
      <c r="DK85" s="974"/>
      <c r="DL85" s="972"/>
      <c r="DM85" s="973"/>
      <c r="DN85" s="973"/>
      <c r="DO85" s="973"/>
      <c r="DP85" s="974"/>
      <c r="DQ85" s="972"/>
      <c r="DR85" s="973"/>
      <c r="DS85" s="973"/>
      <c r="DT85" s="973"/>
      <c r="DU85" s="974"/>
      <c r="DV85" s="961"/>
      <c r="DW85" s="962"/>
      <c r="DX85" s="962"/>
      <c r="DY85" s="962"/>
      <c r="DZ85" s="963"/>
      <c r="EA85" s="212"/>
    </row>
    <row r="86" spans="1:131" ht="26.25" customHeight="1" x14ac:dyDescent="0.2">
      <c r="A86" s="220">
        <v>19</v>
      </c>
      <c r="B86" s="990"/>
      <c r="C86" s="991"/>
      <c r="D86" s="991"/>
      <c r="E86" s="991"/>
      <c r="F86" s="991"/>
      <c r="G86" s="991"/>
      <c r="H86" s="991"/>
      <c r="I86" s="991"/>
      <c r="J86" s="991"/>
      <c r="K86" s="991"/>
      <c r="L86" s="991"/>
      <c r="M86" s="991"/>
      <c r="N86" s="991"/>
      <c r="O86" s="991"/>
      <c r="P86" s="992"/>
      <c r="Q86" s="993"/>
      <c r="R86" s="987"/>
      <c r="S86" s="987"/>
      <c r="T86" s="987"/>
      <c r="U86" s="987"/>
      <c r="V86" s="987"/>
      <c r="W86" s="987"/>
      <c r="X86" s="987"/>
      <c r="Y86" s="987"/>
      <c r="Z86" s="987"/>
      <c r="AA86" s="987"/>
      <c r="AB86" s="987"/>
      <c r="AC86" s="987"/>
      <c r="AD86" s="987"/>
      <c r="AE86" s="987"/>
      <c r="AF86" s="987"/>
      <c r="AG86" s="987"/>
      <c r="AH86" s="987"/>
      <c r="AI86" s="987"/>
      <c r="AJ86" s="987"/>
      <c r="AK86" s="987"/>
      <c r="AL86" s="987"/>
      <c r="AM86" s="987"/>
      <c r="AN86" s="987"/>
      <c r="AO86" s="987"/>
      <c r="AP86" s="987"/>
      <c r="AQ86" s="987"/>
      <c r="AR86" s="987"/>
      <c r="AS86" s="987"/>
      <c r="AT86" s="987"/>
      <c r="AU86" s="987"/>
      <c r="AV86" s="987"/>
      <c r="AW86" s="987"/>
      <c r="AX86" s="987"/>
      <c r="AY86" s="987"/>
      <c r="AZ86" s="988"/>
      <c r="BA86" s="988"/>
      <c r="BB86" s="988"/>
      <c r="BC86" s="988"/>
      <c r="BD86" s="989"/>
      <c r="BE86" s="223"/>
      <c r="BF86" s="223"/>
      <c r="BG86" s="223"/>
      <c r="BH86" s="223"/>
      <c r="BI86" s="223"/>
      <c r="BJ86" s="223"/>
      <c r="BK86" s="223"/>
      <c r="BL86" s="223"/>
      <c r="BM86" s="223"/>
      <c r="BN86" s="223"/>
      <c r="BO86" s="223"/>
      <c r="BP86" s="223"/>
      <c r="BQ86" s="220">
        <v>80</v>
      </c>
      <c r="BR86" s="225"/>
      <c r="BS86" s="961"/>
      <c r="BT86" s="962"/>
      <c r="BU86" s="962"/>
      <c r="BV86" s="962"/>
      <c r="BW86" s="962"/>
      <c r="BX86" s="962"/>
      <c r="BY86" s="962"/>
      <c r="BZ86" s="962"/>
      <c r="CA86" s="962"/>
      <c r="CB86" s="962"/>
      <c r="CC86" s="962"/>
      <c r="CD86" s="962"/>
      <c r="CE86" s="962"/>
      <c r="CF86" s="962"/>
      <c r="CG86" s="971"/>
      <c r="CH86" s="972"/>
      <c r="CI86" s="973"/>
      <c r="CJ86" s="973"/>
      <c r="CK86" s="973"/>
      <c r="CL86" s="974"/>
      <c r="CM86" s="972"/>
      <c r="CN86" s="973"/>
      <c r="CO86" s="973"/>
      <c r="CP86" s="973"/>
      <c r="CQ86" s="974"/>
      <c r="CR86" s="972"/>
      <c r="CS86" s="973"/>
      <c r="CT86" s="973"/>
      <c r="CU86" s="973"/>
      <c r="CV86" s="974"/>
      <c r="CW86" s="972"/>
      <c r="CX86" s="973"/>
      <c r="CY86" s="973"/>
      <c r="CZ86" s="973"/>
      <c r="DA86" s="974"/>
      <c r="DB86" s="972"/>
      <c r="DC86" s="973"/>
      <c r="DD86" s="973"/>
      <c r="DE86" s="973"/>
      <c r="DF86" s="974"/>
      <c r="DG86" s="972"/>
      <c r="DH86" s="973"/>
      <c r="DI86" s="973"/>
      <c r="DJ86" s="973"/>
      <c r="DK86" s="974"/>
      <c r="DL86" s="972"/>
      <c r="DM86" s="973"/>
      <c r="DN86" s="973"/>
      <c r="DO86" s="973"/>
      <c r="DP86" s="974"/>
      <c r="DQ86" s="972"/>
      <c r="DR86" s="973"/>
      <c r="DS86" s="973"/>
      <c r="DT86" s="973"/>
      <c r="DU86" s="974"/>
      <c r="DV86" s="961"/>
      <c r="DW86" s="962"/>
      <c r="DX86" s="962"/>
      <c r="DY86" s="962"/>
      <c r="DZ86" s="963"/>
      <c r="EA86" s="212"/>
    </row>
    <row r="87" spans="1:131" ht="26.25" customHeight="1" x14ac:dyDescent="0.2">
      <c r="A87" s="226">
        <v>20</v>
      </c>
      <c r="B87" s="980"/>
      <c r="C87" s="981"/>
      <c r="D87" s="981"/>
      <c r="E87" s="981"/>
      <c r="F87" s="981"/>
      <c r="G87" s="981"/>
      <c r="H87" s="981"/>
      <c r="I87" s="981"/>
      <c r="J87" s="981"/>
      <c r="K87" s="981"/>
      <c r="L87" s="981"/>
      <c r="M87" s="981"/>
      <c r="N87" s="981"/>
      <c r="O87" s="981"/>
      <c r="P87" s="982"/>
      <c r="Q87" s="983"/>
      <c r="R87" s="984"/>
      <c r="S87" s="984"/>
      <c r="T87" s="984"/>
      <c r="U87" s="984"/>
      <c r="V87" s="984"/>
      <c r="W87" s="984"/>
      <c r="X87" s="984"/>
      <c r="Y87" s="984"/>
      <c r="Z87" s="984"/>
      <c r="AA87" s="984"/>
      <c r="AB87" s="984"/>
      <c r="AC87" s="984"/>
      <c r="AD87" s="984"/>
      <c r="AE87" s="984"/>
      <c r="AF87" s="984"/>
      <c r="AG87" s="984"/>
      <c r="AH87" s="984"/>
      <c r="AI87" s="984"/>
      <c r="AJ87" s="984"/>
      <c r="AK87" s="984"/>
      <c r="AL87" s="984"/>
      <c r="AM87" s="984"/>
      <c r="AN87" s="984"/>
      <c r="AO87" s="984"/>
      <c r="AP87" s="984"/>
      <c r="AQ87" s="984"/>
      <c r="AR87" s="984"/>
      <c r="AS87" s="984"/>
      <c r="AT87" s="984"/>
      <c r="AU87" s="984"/>
      <c r="AV87" s="984"/>
      <c r="AW87" s="984"/>
      <c r="AX87" s="984"/>
      <c r="AY87" s="984"/>
      <c r="AZ87" s="985"/>
      <c r="BA87" s="985"/>
      <c r="BB87" s="985"/>
      <c r="BC87" s="985"/>
      <c r="BD87" s="986"/>
      <c r="BE87" s="223"/>
      <c r="BF87" s="223"/>
      <c r="BG87" s="223"/>
      <c r="BH87" s="223"/>
      <c r="BI87" s="223"/>
      <c r="BJ87" s="223"/>
      <c r="BK87" s="223"/>
      <c r="BL87" s="223"/>
      <c r="BM87" s="223"/>
      <c r="BN87" s="223"/>
      <c r="BO87" s="223"/>
      <c r="BP87" s="223"/>
      <c r="BQ87" s="220">
        <v>81</v>
      </c>
      <c r="BR87" s="225"/>
      <c r="BS87" s="961"/>
      <c r="BT87" s="962"/>
      <c r="BU87" s="962"/>
      <c r="BV87" s="962"/>
      <c r="BW87" s="962"/>
      <c r="BX87" s="962"/>
      <c r="BY87" s="962"/>
      <c r="BZ87" s="962"/>
      <c r="CA87" s="962"/>
      <c r="CB87" s="962"/>
      <c r="CC87" s="962"/>
      <c r="CD87" s="962"/>
      <c r="CE87" s="962"/>
      <c r="CF87" s="962"/>
      <c r="CG87" s="971"/>
      <c r="CH87" s="972"/>
      <c r="CI87" s="973"/>
      <c r="CJ87" s="973"/>
      <c r="CK87" s="973"/>
      <c r="CL87" s="974"/>
      <c r="CM87" s="972"/>
      <c r="CN87" s="973"/>
      <c r="CO87" s="973"/>
      <c r="CP87" s="973"/>
      <c r="CQ87" s="974"/>
      <c r="CR87" s="972"/>
      <c r="CS87" s="973"/>
      <c r="CT87" s="973"/>
      <c r="CU87" s="973"/>
      <c r="CV87" s="974"/>
      <c r="CW87" s="972"/>
      <c r="CX87" s="973"/>
      <c r="CY87" s="973"/>
      <c r="CZ87" s="973"/>
      <c r="DA87" s="974"/>
      <c r="DB87" s="972"/>
      <c r="DC87" s="973"/>
      <c r="DD87" s="973"/>
      <c r="DE87" s="973"/>
      <c r="DF87" s="974"/>
      <c r="DG87" s="972"/>
      <c r="DH87" s="973"/>
      <c r="DI87" s="973"/>
      <c r="DJ87" s="973"/>
      <c r="DK87" s="974"/>
      <c r="DL87" s="972"/>
      <c r="DM87" s="973"/>
      <c r="DN87" s="973"/>
      <c r="DO87" s="973"/>
      <c r="DP87" s="974"/>
      <c r="DQ87" s="972"/>
      <c r="DR87" s="973"/>
      <c r="DS87" s="973"/>
      <c r="DT87" s="973"/>
      <c r="DU87" s="974"/>
      <c r="DV87" s="961"/>
      <c r="DW87" s="962"/>
      <c r="DX87" s="962"/>
      <c r="DY87" s="962"/>
      <c r="DZ87" s="963"/>
      <c r="EA87" s="212"/>
    </row>
    <row r="88" spans="1:131" ht="26.25" customHeight="1" thickBot="1" x14ac:dyDescent="0.25">
      <c r="A88" s="222" t="s">
        <v>379</v>
      </c>
      <c r="B88" s="953" t="s">
        <v>408</v>
      </c>
      <c r="C88" s="954"/>
      <c r="D88" s="954"/>
      <c r="E88" s="954"/>
      <c r="F88" s="954"/>
      <c r="G88" s="954"/>
      <c r="H88" s="954"/>
      <c r="I88" s="954"/>
      <c r="J88" s="954"/>
      <c r="K88" s="954"/>
      <c r="L88" s="954"/>
      <c r="M88" s="954"/>
      <c r="N88" s="954"/>
      <c r="O88" s="954"/>
      <c r="P88" s="964"/>
      <c r="Q88" s="978"/>
      <c r="R88" s="979"/>
      <c r="S88" s="979"/>
      <c r="T88" s="979"/>
      <c r="U88" s="979"/>
      <c r="V88" s="979"/>
      <c r="W88" s="979"/>
      <c r="X88" s="979"/>
      <c r="Y88" s="979"/>
      <c r="Z88" s="979"/>
      <c r="AA88" s="979"/>
      <c r="AB88" s="979"/>
      <c r="AC88" s="979"/>
      <c r="AD88" s="979"/>
      <c r="AE88" s="979"/>
      <c r="AF88" s="975">
        <f>SUM(AF68:AJ87)</f>
        <v>16479</v>
      </c>
      <c r="AG88" s="975"/>
      <c r="AH88" s="975"/>
      <c r="AI88" s="975"/>
      <c r="AJ88" s="975"/>
      <c r="AK88" s="979"/>
      <c r="AL88" s="979"/>
      <c r="AM88" s="979"/>
      <c r="AN88" s="979"/>
      <c r="AO88" s="979"/>
      <c r="AP88" s="975" t="s">
        <v>568</v>
      </c>
      <c r="AQ88" s="975"/>
      <c r="AR88" s="975"/>
      <c r="AS88" s="975"/>
      <c r="AT88" s="975"/>
      <c r="AU88" s="975" t="s">
        <v>568</v>
      </c>
      <c r="AV88" s="975"/>
      <c r="AW88" s="975"/>
      <c r="AX88" s="975"/>
      <c r="AY88" s="975"/>
      <c r="AZ88" s="976"/>
      <c r="BA88" s="976"/>
      <c r="BB88" s="976"/>
      <c r="BC88" s="976"/>
      <c r="BD88" s="977"/>
      <c r="BE88" s="223"/>
      <c r="BF88" s="223"/>
      <c r="BG88" s="223"/>
      <c r="BH88" s="223"/>
      <c r="BI88" s="223"/>
      <c r="BJ88" s="223"/>
      <c r="BK88" s="223"/>
      <c r="BL88" s="223"/>
      <c r="BM88" s="223"/>
      <c r="BN88" s="223"/>
      <c r="BO88" s="223"/>
      <c r="BP88" s="223"/>
      <c r="BQ88" s="220">
        <v>82</v>
      </c>
      <c r="BR88" s="225"/>
      <c r="BS88" s="961"/>
      <c r="BT88" s="962"/>
      <c r="BU88" s="962"/>
      <c r="BV88" s="962"/>
      <c r="BW88" s="962"/>
      <c r="BX88" s="962"/>
      <c r="BY88" s="962"/>
      <c r="BZ88" s="962"/>
      <c r="CA88" s="962"/>
      <c r="CB88" s="962"/>
      <c r="CC88" s="962"/>
      <c r="CD88" s="962"/>
      <c r="CE88" s="962"/>
      <c r="CF88" s="962"/>
      <c r="CG88" s="971"/>
      <c r="CH88" s="972"/>
      <c r="CI88" s="973"/>
      <c r="CJ88" s="973"/>
      <c r="CK88" s="973"/>
      <c r="CL88" s="974"/>
      <c r="CM88" s="972"/>
      <c r="CN88" s="973"/>
      <c r="CO88" s="973"/>
      <c r="CP88" s="973"/>
      <c r="CQ88" s="974"/>
      <c r="CR88" s="972"/>
      <c r="CS88" s="973"/>
      <c r="CT88" s="973"/>
      <c r="CU88" s="973"/>
      <c r="CV88" s="974"/>
      <c r="CW88" s="972"/>
      <c r="CX88" s="973"/>
      <c r="CY88" s="973"/>
      <c r="CZ88" s="973"/>
      <c r="DA88" s="974"/>
      <c r="DB88" s="972"/>
      <c r="DC88" s="973"/>
      <c r="DD88" s="973"/>
      <c r="DE88" s="973"/>
      <c r="DF88" s="974"/>
      <c r="DG88" s="972"/>
      <c r="DH88" s="973"/>
      <c r="DI88" s="973"/>
      <c r="DJ88" s="973"/>
      <c r="DK88" s="974"/>
      <c r="DL88" s="972"/>
      <c r="DM88" s="973"/>
      <c r="DN88" s="973"/>
      <c r="DO88" s="973"/>
      <c r="DP88" s="974"/>
      <c r="DQ88" s="972"/>
      <c r="DR88" s="973"/>
      <c r="DS88" s="973"/>
      <c r="DT88" s="973"/>
      <c r="DU88" s="974"/>
      <c r="DV88" s="961"/>
      <c r="DW88" s="962"/>
      <c r="DX88" s="962"/>
      <c r="DY88" s="962"/>
      <c r="DZ88" s="96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61"/>
      <c r="BT89" s="962"/>
      <c r="BU89" s="962"/>
      <c r="BV89" s="962"/>
      <c r="BW89" s="962"/>
      <c r="BX89" s="962"/>
      <c r="BY89" s="962"/>
      <c r="BZ89" s="962"/>
      <c r="CA89" s="962"/>
      <c r="CB89" s="962"/>
      <c r="CC89" s="962"/>
      <c r="CD89" s="962"/>
      <c r="CE89" s="962"/>
      <c r="CF89" s="962"/>
      <c r="CG89" s="971"/>
      <c r="CH89" s="972"/>
      <c r="CI89" s="973"/>
      <c r="CJ89" s="973"/>
      <c r="CK89" s="973"/>
      <c r="CL89" s="974"/>
      <c r="CM89" s="972"/>
      <c r="CN89" s="973"/>
      <c r="CO89" s="973"/>
      <c r="CP89" s="973"/>
      <c r="CQ89" s="974"/>
      <c r="CR89" s="972"/>
      <c r="CS89" s="973"/>
      <c r="CT89" s="973"/>
      <c r="CU89" s="973"/>
      <c r="CV89" s="974"/>
      <c r="CW89" s="972"/>
      <c r="CX89" s="973"/>
      <c r="CY89" s="973"/>
      <c r="CZ89" s="973"/>
      <c r="DA89" s="974"/>
      <c r="DB89" s="972"/>
      <c r="DC89" s="973"/>
      <c r="DD89" s="973"/>
      <c r="DE89" s="973"/>
      <c r="DF89" s="974"/>
      <c r="DG89" s="972"/>
      <c r="DH89" s="973"/>
      <c r="DI89" s="973"/>
      <c r="DJ89" s="973"/>
      <c r="DK89" s="974"/>
      <c r="DL89" s="972"/>
      <c r="DM89" s="973"/>
      <c r="DN89" s="973"/>
      <c r="DO89" s="973"/>
      <c r="DP89" s="974"/>
      <c r="DQ89" s="972"/>
      <c r="DR89" s="973"/>
      <c r="DS89" s="973"/>
      <c r="DT89" s="973"/>
      <c r="DU89" s="974"/>
      <c r="DV89" s="961"/>
      <c r="DW89" s="962"/>
      <c r="DX89" s="962"/>
      <c r="DY89" s="962"/>
      <c r="DZ89" s="96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61"/>
      <c r="BT90" s="962"/>
      <c r="BU90" s="962"/>
      <c r="BV90" s="962"/>
      <c r="BW90" s="962"/>
      <c r="BX90" s="962"/>
      <c r="BY90" s="962"/>
      <c r="BZ90" s="962"/>
      <c r="CA90" s="962"/>
      <c r="CB90" s="962"/>
      <c r="CC90" s="962"/>
      <c r="CD90" s="962"/>
      <c r="CE90" s="962"/>
      <c r="CF90" s="962"/>
      <c r="CG90" s="971"/>
      <c r="CH90" s="972"/>
      <c r="CI90" s="973"/>
      <c r="CJ90" s="973"/>
      <c r="CK90" s="973"/>
      <c r="CL90" s="974"/>
      <c r="CM90" s="972"/>
      <c r="CN90" s="973"/>
      <c r="CO90" s="973"/>
      <c r="CP90" s="973"/>
      <c r="CQ90" s="974"/>
      <c r="CR90" s="972"/>
      <c r="CS90" s="973"/>
      <c r="CT90" s="973"/>
      <c r="CU90" s="973"/>
      <c r="CV90" s="974"/>
      <c r="CW90" s="972"/>
      <c r="CX90" s="973"/>
      <c r="CY90" s="973"/>
      <c r="CZ90" s="973"/>
      <c r="DA90" s="974"/>
      <c r="DB90" s="972"/>
      <c r="DC90" s="973"/>
      <c r="DD90" s="973"/>
      <c r="DE90" s="973"/>
      <c r="DF90" s="974"/>
      <c r="DG90" s="972"/>
      <c r="DH90" s="973"/>
      <c r="DI90" s="973"/>
      <c r="DJ90" s="973"/>
      <c r="DK90" s="974"/>
      <c r="DL90" s="972"/>
      <c r="DM90" s="973"/>
      <c r="DN90" s="973"/>
      <c r="DO90" s="973"/>
      <c r="DP90" s="974"/>
      <c r="DQ90" s="972"/>
      <c r="DR90" s="973"/>
      <c r="DS90" s="973"/>
      <c r="DT90" s="973"/>
      <c r="DU90" s="974"/>
      <c r="DV90" s="961"/>
      <c r="DW90" s="962"/>
      <c r="DX90" s="962"/>
      <c r="DY90" s="962"/>
      <c r="DZ90" s="96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61"/>
      <c r="BT91" s="962"/>
      <c r="BU91" s="962"/>
      <c r="BV91" s="962"/>
      <c r="BW91" s="962"/>
      <c r="BX91" s="962"/>
      <c r="BY91" s="962"/>
      <c r="BZ91" s="962"/>
      <c r="CA91" s="962"/>
      <c r="CB91" s="962"/>
      <c r="CC91" s="962"/>
      <c r="CD91" s="962"/>
      <c r="CE91" s="962"/>
      <c r="CF91" s="962"/>
      <c r="CG91" s="971"/>
      <c r="CH91" s="972"/>
      <c r="CI91" s="973"/>
      <c r="CJ91" s="973"/>
      <c r="CK91" s="973"/>
      <c r="CL91" s="974"/>
      <c r="CM91" s="972"/>
      <c r="CN91" s="973"/>
      <c r="CO91" s="973"/>
      <c r="CP91" s="973"/>
      <c r="CQ91" s="974"/>
      <c r="CR91" s="972"/>
      <c r="CS91" s="973"/>
      <c r="CT91" s="973"/>
      <c r="CU91" s="973"/>
      <c r="CV91" s="974"/>
      <c r="CW91" s="972"/>
      <c r="CX91" s="973"/>
      <c r="CY91" s="973"/>
      <c r="CZ91" s="973"/>
      <c r="DA91" s="974"/>
      <c r="DB91" s="972"/>
      <c r="DC91" s="973"/>
      <c r="DD91" s="973"/>
      <c r="DE91" s="973"/>
      <c r="DF91" s="974"/>
      <c r="DG91" s="972"/>
      <c r="DH91" s="973"/>
      <c r="DI91" s="973"/>
      <c r="DJ91" s="973"/>
      <c r="DK91" s="974"/>
      <c r="DL91" s="972"/>
      <c r="DM91" s="973"/>
      <c r="DN91" s="973"/>
      <c r="DO91" s="973"/>
      <c r="DP91" s="974"/>
      <c r="DQ91" s="972"/>
      <c r="DR91" s="973"/>
      <c r="DS91" s="973"/>
      <c r="DT91" s="973"/>
      <c r="DU91" s="974"/>
      <c r="DV91" s="961"/>
      <c r="DW91" s="962"/>
      <c r="DX91" s="962"/>
      <c r="DY91" s="962"/>
      <c r="DZ91" s="96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61"/>
      <c r="BT92" s="962"/>
      <c r="BU92" s="962"/>
      <c r="BV92" s="962"/>
      <c r="BW92" s="962"/>
      <c r="BX92" s="962"/>
      <c r="BY92" s="962"/>
      <c r="BZ92" s="962"/>
      <c r="CA92" s="962"/>
      <c r="CB92" s="962"/>
      <c r="CC92" s="962"/>
      <c r="CD92" s="962"/>
      <c r="CE92" s="962"/>
      <c r="CF92" s="962"/>
      <c r="CG92" s="971"/>
      <c r="CH92" s="972"/>
      <c r="CI92" s="973"/>
      <c r="CJ92" s="973"/>
      <c r="CK92" s="973"/>
      <c r="CL92" s="974"/>
      <c r="CM92" s="972"/>
      <c r="CN92" s="973"/>
      <c r="CO92" s="973"/>
      <c r="CP92" s="973"/>
      <c r="CQ92" s="974"/>
      <c r="CR92" s="972"/>
      <c r="CS92" s="973"/>
      <c r="CT92" s="973"/>
      <c r="CU92" s="973"/>
      <c r="CV92" s="974"/>
      <c r="CW92" s="972"/>
      <c r="CX92" s="973"/>
      <c r="CY92" s="973"/>
      <c r="CZ92" s="973"/>
      <c r="DA92" s="974"/>
      <c r="DB92" s="972"/>
      <c r="DC92" s="973"/>
      <c r="DD92" s="973"/>
      <c r="DE92" s="973"/>
      <c r="DF92" s="974"/>
      <c r="DG92" s="972"/>
      <c r="DH92" s="973"/>
      <c r="DI92" s="973"/>
      <c r="DJ92" s="973"/>
      <c r="DK92" s="974"/>
      <c r="DL92" s="972"/>
      <c r="DM92" s="973"/>
      <c r="DN92" s="973"/>
      <c r="DO92" s="973"/>
      <c r="DP92" s="974"/>
      <c r="DQ92" s="972"/>
      <c r="DR92" s="973"/>
      <c r="DS92" s="973"/>
      <c r="DT92" s="973"/>
      <c r="DU92" s="974"/>
      <c r="DV92" s="961"/>
      <c r="DW92" s="962"/>
      <c r="DX92" s="962"/>
      <c r="DY92" s="962"/>
      <c r="DZ92" s="96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61"/>
      <c r="BT93" s="962"/>
      <c r="BU93" s="962"/>
      <c r="BV93" s="962"/>
      <c r="BW93" s="962"/>
      <c r="BX93" s="962"/>
      <c r="BY93" s="962"/>
      <c r="BZ93" s="962"/>
      <c r="CA93" s="962"/>
      <c r="CB93" s="962"/>
      <c r="CC93" s="962"/>
      <c r="CD93" s="962"/>
      <c r="CE93" s="962"/>
      <c r="CF93" s="962"/>
      <c r="CG93" s="971"/>
      <c r="CH93" s="972"/>
      <c r="CI93" s="973"/>
      <c r="CJ93" s="973"/>
      <c r="CK93" s="973"/>
      <c r="CL93" s="974"/>
      <c r="CM93" s="972"/>
      <c r="CN93" s="973"/>
      <c r="CO93" s="973"/>
      <c r="CP93" s="973"/>
      <c r="CQ93" s="974"/>
      <c r="CR93" s="972"/>
      <c r="CS93" s="973"/>
      <c r="CT93" s="973"/>
      <c r="CU93" s="973"/>
      <c r="CV93" s="974"/>
      <c r="CW93" s="972"/>
      <c r="CX93" s="973"/>
      <c r="CY93" s="973"/>
      <c r="CZ93" s="973"/>
      <c r="DA93" s="974"/>
      <c r="DB93" s="972"/>
      <c r="DC93" s="973"/>
      <c r="DD93" s="973"/>
      <c r="DE93" s="973"/>
      <c r="DF93" s="974"/>
      <c r="DG93" s="972"/>
      <c r="DH93" s="973"/>
      <c r="DI93" s="973"/>
      <c r="DJ93" s="973"/>
      <c r="DK93" s="974"/>
      <c r="DL93" s="972"/>
      <c r="DM93" s="973"/>
      <c r="DN93" s="973"/>
      <c r="DO93" s="973"/>
      <c r="DP93" s="974"/>
      <c r="DQ93" s="972"/>
      <c r="DR93" s="973"/>
      <c r="DS93" s="973"/>
      <c r="DT93" s="973"/>
      <c r="DU93" s="974"/>
      <c r="DV93" s="961"/>
      <c r="DW93" s="962"/>
      <c r="DX93" s="962"/>
      <c r="DY93" s="962"/>
      <c r="DZ93" s="96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61"/>
      <c r="BT94" s="962"/>
      <c r="BU94" s="962"/>
      <c r="BV94" s="962"/>
      <c r="BW94" s="962"/>
      <c r="BX94" s="962"/>
      <c r="BY94" s="962"/>
      <c r="BZ94" s="962"/>
      <c r="CA94" s="962"/>
      <c r="CB94" s="962"/>
      <c r="CC94" s="962"/>
      <c r="CD94" s="962"/>
      <c r="CE94" s="962"/>
      <c r="CF94" s="962"/>
      <c r="CG94" s="971"/>
      <c r="CH94" s="972"/>
      <c r="CI94" s="973"/>
      <c r="CJ94" s="973"/>
      <c r="CK94" s="973"/>
      <c r="CL94" s="974"/>
      <c r="CM94" s="972"/>
      <c r="CN94" s="973"/>
      <c r="CO94" s="973"/>
      <c r="CP94" s="973"/>
      <c r="CQ94" s="974"/>
      <c r="CR94" s="972"/>
      <c r="CS94" s="973"/>
      <c r="CT94" s="973"/>
      <c r="CU94" s="973"/>
      <c r="CV94" s="974"/>
      <c r="CW94" s="972"/>
      <c r="CX94" s="973"/>
      <c r="CY94" s="973"/>
      <c r="CZ94" s="973"/>
      <c r="DA94" s="974"/>
      <c r="DB94" s="972"/>
      <c r="DC94" s="973"/>
      <c r="DD94" s="973"/>
      <c r="DE94" s="973"/>
      <c r="DF94" s="974"/>
      <c r="DG94" s="972"/>
      <c r="DH94" s="973"/>
      <c r="DI94" s="973"/>
      <c r="DJ94" s="973"/>
      <c r="DK94" s="974"/>
      <c r="DL94" s="972"/>
      <c r="DM94" s="973"/>
      <c r="DN94" s="973"/>
      <c r="DO94" s="973"/>
      <c r="DP94" s="974"/>
      <c r="DQ94" s="972"/>
      <c r="DR94" s="973"/>
      <c r="DS94" s="973"/>
      <c r="DT94" s="973"/>
      <c r="DU94" s="974"/>
      <c r="DV94" s="961"/>
      <c r="DW94" s="962"/>
      <c r="DX94" s="962"/>
      <c r="DY94" s="962"/>
      <c r="DZ94" s="96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61"/>
      <c r="BT95" s="962"/>
      <c r="BU95" s="962"/>
      <c r="BV95" s="962"/>
      <c r="BW95" s="962"/>
      <c r="BX95" s="962"/>
      <c r="BY95" s="962"/>
      <c r="BZ95" s="962"/>
      <c r="CA95" s="962"/>
      <c r="CB95" s="962"/>
      <c r="CC95" s="962"/>
      <c r="CD95" s="962"/>
      <c r="CE95" s="962"/>
      <c r="CF95" s="962"/>
      <c r="CG95" s="971"/>
      <c r="CH95" s="972"/>
      <c r="CI95" s="973"/>
      <c r="CJ95" s="973"/>
      <c r="CK95" s="973"/>
      <c r="CL95" s="974"/>
      <c r="CM95" s="972"/>
      <c r="CN95" s="973"/>
      <c r="CO95" s="973"/>
      <c r="CP95" s="973"/>
      <c r="CQ95" s="974"/>
      <c r="CR95" s="972"/>
      <c r="CS95" s="973"/>
      <c r="CT95" s="973"/>
      <c r="CU95" s="973"/>
      <c r="CV95" s="974"/>
      <c r="CW95" s="972"/>
      <c r="CX95" s="973"/>
      <c r="CY95" s="973"/>
      <c r="CZ95" s="973"/>
      <c r="DA95" s="974"/>
      <c r="DB95" s="972"/>
      <c r="DC95" s="973"/>
      <c r="DD95" s="973"/>
      <c r="DE95" s="973"/>
      <c r="DF95" s="974"/>
      <c r="DG95" s="972"/>
      <c r="DH95" s="973"/>
      <c r="DI95" s="973"/>
      <c r="DJ95" s="973"/>
      <c r="DK95" s="974"/>
      <c r="DL95" s="972"/>
      <c r="DM95" s="973"/>
      <c r="DN95" s="973"/>
      <c r="DO95" s="973"/>
      <c r="DP95" s="974"/>
      <c r="DQ95" s="972"/>
      <c r="DR95" s="973"/>
      <c r="DS95" s="973"/>
      <c r="DT95" s="973"/>
      <c r="DU95" s="974"/>
      <c r="DV95" s="961"/>
      <c r="DW95" s="962"/>
      <c r="DX95" s="962"/>
      <c r="DY95" s="962"/>
      <c r="DZ95" s="96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61"/>
      <c r="BT96" s="962"/>
      <c r="BU96" s="962"/>
      <c r="BV96" s="962"/>
      <c r="BW96" s="962"/>
      <c r="BX96" s="962"/>
      <c r="BY96" s="962"/>
      <c r="BZ96" s="962"/>
      <c r="CA96" s="962"/>
      <c r="CB96" s="962"/>
      <c r="CC96" s="962"/>
      <c r="CD96" s="962"/>
      <c r="CE96" s="962"/>
      <c r="CF96" s="962"/>
      <c r="CG96" s="971"/>
      <c r="CH96" s="972"/>
      <c r="CI96" s="973"/>
      <c r="CJ96" s="973"/>
      <c r="CK96" s="973"/>
      <c r="CL96" s="974"/>
      <c r="CM96" s="972"/>
      <c r="CN96" s="973"/>
      <c r="CO96" s="973"/>
      <c r="CP96" s="973"/>
      <c r="CQ96" s="974"/>
      <c r="CR96" s="972"/>
      <c r="CS96" s="973"/>
      <c r="CT96" s="973"/>
      <c r="CU96" s="973"/>
      <c r="CV96" s="974"/>
      <c r="CW96" s="972"/>
      <c r="CX96" s="973"/>
      <c r="CY96" s="973"/>
      <c r="CZ96" s="973"/>
      <c r="DA96" s="974"/>
      <c r="DB96" s="972"/>
      <c r="DC96" s="973"/>
      <c r="DD96" s="973"/>
      <c r="DE96" s="973"/>
      <c r="DF96" s="974"/>
      <c r="DG96" s="972"/>
      <c r="DH96" s="973"/>
      <c r="DI96" s="973"/>
      <c r="DJ96" s="973"/>
      <c r="DK96" s="974"/>
      <c r="DL96" s="972"/>
      <c r="DM96" s="973"/>
      <c r="DN96" s="973"/>
      <c r="DO96" s="973"/>
      <c r="DP96" s="974"/>
      <c r="DQ96" s="972"/>
      <c r="DR96" s="973"/>
      <c r="DS96" s="973"/>
      <c r="DT96" s="973"/>
      <c r="DU96" s="974"/>
      <c r="DV96" s="961"/>
      <c r="DW96" s="962"/>
      <c r="DX96" s="962"/>
      <c r="DY96" s="962"/>
      <c r="DZ96" s="96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61"/>
      <c r="BT97" s="962"/>
      <c r="BU97" s="962"/>
      <c r="BV97" s="962"/>
      <c r="BW97" s="962"/>
      <c r="BX97" s="962"/>
      <c r="BY97" s="962"/>
      <c r="BZ97" s="962"/>
      <c r="CA97" s="962"/>
      <c r="CB97" s="962"/>
      <c r="CC97" s="962"/>
      <c r="CD97" s="962"/>
      <c r="CE97" s="962"/>
      <c r="CF97" s="962"/>
      <c r="CG97" s="971"/>
      <c r="CH97" s="972"/>
      <c r="CI97" s="973"/>
      <c r="CJ97" s="973"/>
      <c r="CK97" s="973"/>
      <c r="CL97" s="974"/>
      <c r="CM97" s="972"/>
      <c r="CN97" s="973"/>
      <c r="CO97" s="973"/>
      <c r="CP97" s="973"/>
      <c r="CQ97" s="974"/>
      <c r="CR97" s="972"/>
      <c r="CS97" s="973"/>
      <c r="CT97" s="973"/>
      <c r="CU97" s="973"/>
      <c r="CV97" s="974"/>
      <c r="CW97" s="972"/>
      <c r="CX97" s="973"/>
      <c r="CY97" s="973"/>
      <c r="CZ97" s="973"/>
      <c r="DA97" s="974"/>
      <c r="DB97" s="972"/>
      <c r="DC97" s="973"/>
      <c r="DD97" s="973"/>
      <c r="DE97" s="973"/>
      <c r="DF97" s="974"/>
      <c r="DG97" s="972"/>
      <c r="DH97" s="973"/>
      <c r="DI97" s="973"/>
      <c r="DJ97" s="973"/>
      <c r="DK97" s="974"/>
      <c r="DL97" s="972"/>
      <c r="DM97" s="973"/>
      <c r="DN97" s="973"/>
      <c r="DO97" s="973"/>
      <c r="DP97" s="974"/>
      <c r="DQ97" s="972"/>
      <c r="DR97" s="973"/>
      <c r="DS97" s="973"/>
      <c r="DT97" s="973"/>
      <c r="DU97" s="974"/>
      <c r="DV97" s="961"/>
      <c r="DW97" s="962"/>
      <c r="DX97" s="962"/>
      <c r="DY97" s="962"/>
      <c r="DZ97" s="96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61"/>
      <c r="BT98" s="962"/>
      <c r="BU98" s="962"/>
      <c r="BV98" s="962"/>
      <c r="BW98" s="962"/>
      <c r="BX98" s="962"/>
      <c r="BY98" s="962"/>
      <c r="BZ98" s="962"/>
      <c r="CA98" s="962"/>
      <c r="CB98" s="962"/>
      <c r="CC98" s="962"/>
      <c r="CD98" s="962"/>
      <c r="CE98" s="962"/>
      <c r="CF98" s="962"/>
      <c r="CG98" s="971"/>
      <c r="CH98" s="972"/>
      <c r="CI98" s="973"/>
      <c r="CJ98" s="973"/>
      <c r="CK98" s="973"/>
      <c r="CL98" s="974"/>
      <c r="CM98" s="972"/>
      <c r="CN98" s="973"/>
      <c r="CO98" s="973"/>
      <c r="CP98" s="973"/>
      <c r="CQ98" s="974"/>
      <c r="CR98" s="972"/>
      <c r="CS98" s="973"/>
      <c r="CT98" s="973"/>
      <c r="CU98" s="973"/>
      <c r="CV98" s="974"/>
      <c r="CW98" s="972"/>
      <c r="CX98" s="973"/>
      <c r="CY98" s="973"/>
      <c r="CZ98" s="973"/>
      <c r="DA98" s="974"/>
      <c r="DB98" s="972"/>
      <c r="DC98" s="973"/>
      <c r="DD98" s="973"/>
      <c r="DE98" s="973"/>
      <c r="DF98" s="974"/>
      <c r="DG98" s="972"/>
      <c r="DH98" s="973"/>
      <c r="DI98" s="973"/>
      <c r="DJ98" s="973"/>
      <c r="DK98" s="974"/>
      <c r="DL98" s="972"/>
      <c r="DM98" s="973"/>
      <c r="DN98" s="973"/>
      <c r="DO98" s="973"/>
      <c r="DP98" s="974"/>
      <c r="DQ98" s="972"/>
      <c r="DR98" s="973"/>
      <c r="DS98" s="973"/>
      <c r="DT98" s="973"/>
      <c r="DU98" s="974"/>
      <c r="DV98" s="961"/>
      <c r="DW98" s="962"/>
      <c r="DX98" s="962"/>
      <c r="DY98" s="962"/>
      <c r="DZ98" s="96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61"/>
      <c r="BT99" s="962"/>
      <c r="BU99" s="962"/>
      <c r="BV99" s="962"/>
      <c r="BW99" s="962"/>
      <c r="BX99" s="962"/>
      <c r="BY99" s="962"/>
      <c r="BZ99" s="962"/>
      <c r="CA99" s="962"/>
      <c r="CB99" s="962"/>
      <c r="CC99" s="962"/>
      <c r="CD99" s="962"/>
      <c r="CE99" s="962"/>
      <c r="CF99" s="962"/>
      <c r="CG99" s="971"/>
      <c r="CH99" s="972"/>
      <c r="CI99" s="973"/>
      <c r="CJ99" s="973"/>
      <c r="CK99" s="973"/>
      <c r="CL99" s="974"/>
      <c r="CM99" s="972"/>
      <c r="CN99" s="973"/>
      <c r="CO99" s="973"/>
      <c r="CP99" s="973"/>
      <c r="CQ99" s="974"/>
      <c r="CR99" s="972"/>
      <c r="CS99" s="973"/>
      <c r="CT99" s="973"/>
      <c r="CU99" s="973"/>
      <c r="CV99" s="974"/>
      <c r="CW99" s="972"/>
      <c r="CX99" s="973"/>
      <c r="CY99" s="973"/>
      <c r="CZ99" s="973"/>
      <c r="DA99" s="974"/>
      <c r="DB99" s="972"/>
      <c r="DC99" s="973"/>
      <c r="DD99" s="973"/>
      <c r="DE99" s="973"/>
      <c r="DF99" s="974"/>
      <c r="DG99" s="972"/>
      <c r="DH99" s="973"/>
      <c r="DI99" s="973"/>
      <c r="DJ99" s="973"/>
      <c r="DK99" s="974"/>
      <c r="DL99" s="972"/>
      <c r="DM99" s="973"/>
      <c r="DN99" s="973"/>
      <c r="DO99" s="973"/>
      <c r="DP99" s="974"/>
      <c r="DQ99" s="972"/>
      <c r="DR99" s="973"/>
      <c r="DS99" s="973"/>
      <c r="DT99" s="973"/>
      <c r="DU99" s="974"/>
      <c r="DV99" s="961"/>
      <c r="DW99" s="962"/>
      <c r="DX99" s="962"/>
      <c r="DY99" s="962"/>
      <c r="DZ99" s="96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61"/>
      <c r="BT100" s="962"/>
      <c r="BU100" s="962"/>
      <c r="BV100" s="962"/>
      <c r="BW100" s="962"/>
      <c r="BX100" s="962"/>
      <c r="BY100" s="962"/>
      <c r="BZ100" s="962"/>
      <c r="CA100" s="962"/>
      <c r="CB100" s="962"/>
      <c r="CC100" s="962"/>
      <c r="CD100" s="962"/>
      <c r="CE100" s="962"/>
      <c r="CF100" s="962"/>
      <c r="CG100" s="971"/>
      <c r="CH100" s="972"/>
      <c r="CI100" s="973"/>
      <c r="CJ100" s="973"/>
      <c r="CK100" s="973"/>
      <c r="CL100" s="974"/>
      <c r="CM100" s="972"/>
      <c r="CN100" s="973"/>
      <c r="CO100" s="973"/>
      <c r="CP100" s="973"/>
      <c r="CQ100" s="974"/>
      <c r="CR100" s="972"/>
      <c r="CS100" s="973"/>
      <c r="CT100" s="973"/>
      <c r="CU100" s="973"/>
      <c r="CV100" s="974"/>
      <c r="CW100" s="972"/>
      <c r="CX100" s="973"/>
      <c r="CY100" s="973"/>
      <c r="CZ100" s="973"/>
      <c r="DA100" s="974"/>
      <c r="DB100" s="972"/>
      <c r="DC100" s="973"/>
      <c r="DD100" s="973"/>
      <c r="DE100" s="973"/>
      <c r="DF100" s="974"/>
      <c r="DG100" s="972"/>
      <c r="DH100" s="973"/>
      <c r="DI100" s="973"/>
      <c r="DJ100" s="973"/>
      <c r="DK100" s="974"/>
      <c r="DL100" s="972"/>
      <c r="DM100" s="973"/>
      <c r="DN100" s="973"/>
      <c r="DO100" s="973"/>
      <c r="DP100" s="974"/>
      <c r="DQ100" s="972"/>
      <c r="DR100" s="973"/>
      <c r="DS100" s="973"/>
      <c r="DT100" s="973"/>
      <c r="DU100" s="974"/>
      <c r="DV100" s="961"/>
      <c r="DW100" s="962"/>
      <c r="DX100" s="962"/>
      <c r="DY100" s="962"/>
      <c r="DZ100" s="96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61"/>
      <c r="BT101" s="962"/>
      <c r="BU101" s="962"/>
      <c r="BV101" s="962"/>
      <c r="BW101" s="962"/>
      <c r="BX101" s="962"/>
      <c r="BY101" s="962"/>
      <c r="BZ101" s="962"/>
      <c r="CA101" s="962"/>
      <c r="CB101" s="962"/>
      <c r="CC101" s="962"/>
      <c r="CD101" s="962"/>
      <c r="CE101" s="962"/>
      <c r="CF101" s="962"/>
      <c r="CG101" s="971"/>
      <c r="CH101" s="972"/>
      <c r="CI101" s="973"/>
      <c r="CJ101" s="973"/>
      <c r="CK101" s="973"/>
      <c r="CL101" s="974"/>
      <c r="CM101" s="972"/>
      <c r="CN101" s="973"/>
      <c r="CO101" s="973"/>
      <c r="CP101" s="973"/>
      <c r="CQ101" s="974"/>
      <c r="CR101" s="972"/>
      <c r="CS101" s="973"/>
      <c r="CT101" s="973"/>
      <c r="CU101" s="973"/>
      <c r="CV101" s="974"/>
      <c r="CW101" s="972"/>
      <c r="CX101" s="973"/>
      <c r="CY101" s="973"/>
      <c r="CZ101" s="973"/>
      <c r="DA101" s="974"/>
      <c r="DB101" s="972"/>
      <c r="DC101" s="973"/>
      <c r="DD101" s="973"/>
      <c r="DE101" s="973"/>
      <c r="DF101" s="974"/>
      <c r="DG101" s="972"/>
      <c r="DH101" s="973"/>
      <c r="DI101" s="973"/>
      <c r="DJ101" s="973"/>
      <c r="DK101" s="974"/>
      <c r="DL101" s="972"/>
      <c r="DM101" s="973"/>
      <c r="DN101" s="973"/>
      <c r="DO101" s="973"/>
      <c r="DP101" s="974"/>
      <c r="DQ101" s="972"/>
      <c r="DR101" s="973"/>
      <c r="DS101" s="973"/>
      <c r="DT101" s="973"/>
      <c r="DU101" s="974"/>
      <c r="DV101" s="961"/>
      <c r="DW101" s="962"/>
      <c r="DX101" s="962"/>
      <c r="DY101" s="962"/>
      <c r="DZ101" s="96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3" t="s">
        <v>409</v>
      </c>
      <c r="BS102" s="954"/>
      <c r="BT102" s="954"/>
      <c r="BU102" s="954"/>
      <c r="BV102" s="954"/>
      <c r="BW102" s="954"/>
      <c r="BX102" s="954"/>
      <c r="BY102" s="954"/>
      <c r="BZ102" s="954"/>
      <c r="CA102" s="954"/>
      <c r="CB102" s="954"/>
      <c r="CC102" s="954"/>
      <c r="CD102" s="954"/>
      <c r="CE102" s="954"/>
      <c r="CF102" s="954"/>
      <c r="CG102" s="964"/>
      <c r="CH102" s="965"/>
      <c r="CI102" s="966"/>
      <c r="CJ102" s="966"/>
      <c r="CK102" s="966"/>
      <c r="CL102" s="967"/>
      <c r="CM102" s="965"/>
      <c r="CN102" s="966"/>
      <c r="CO102" s="966"/>
      <c r="CP102" s="966"/>
      <c r="CQ102" s="967"/>
      <c r="CR102" s="968">
        <f>SUM(CR7:CV10)</f>
        <v>155</v>
      </c>
      <c r="CS102" s="969"/>
      <c r="CT102" s="969"/>
      <c r="CU102" s="969"/>
      <c r="CV102" s="970"/>
      <c r="CW102" s="968">
        <f>SUM(CW7:DA10)</f>
        <v>69</v>
      </c>
      <c r="CX102" s="969"/>
      <c r="CY102" s="969"/>
      <c r="CZ102" s="969"/>
      <c r="DA102" s="970"/>
      <c r="DB102" s="968" t="s">
        <v>568</v>
      </c>
      <c r="DC102" s="969"/>
      <c r="DD102" s="969"/>
      <c r="DE102" s="969"/>
      <c r="DF102" s="970"/>
      <c r="DG102" s="968">
        <f t="shared" ref="DG102" si="1">SUM(DG7:DK10)</f>
        <v>570</v>
      </c>
      <c r="DH102" s="969"/>
      <c r="DI102" s="969"/>
      <c r="DJ102" s="969"/>
      <c r="DK102" s="970"/>
      <c r="DL102" s="968" t="s">
        <v>568</v>
      </c>
      <c r="DM102" s="969"/>
      <c r="DN102" s="969"/>
      <c r="DO102" s="969"/>
      <c r="DP102" s="970"/>
      <c r="DQ102" s="968" t="s">
        <v>568</v>
      </c>
      <c r="DR102" s="969"/>
      <c r="DS102" s="969"/>
      <c r="DT102" s="969"/>
      <c r="DU102" s="970"/>
      <c r="DV102" s="953"/>
      <c r="DW102" s="954"/>
      <c r="DX102" s="954"/>
      <c r="DY102" s="954"/>
      <c r="DZ102" s="95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6" t="s">
        <v>410</v>
      </c>
      <c r="BR103" s="956"/>
      <c r="BS103" s="956"/>
      <c r="BT103" s="956"/>
      <c r="BU103" s="956"/>
      <c r="BV103" s="956"/>
      <c r="BW103" s="956"/>
      <c r="BX103" s="956"/>
      <c r="BY103" s="956"/>
      <c r="BZ103" s="956"/>
      <c r="CA103" s="956"/>
      <c r="CB103" s="956"/>
      <c r="CC103" s="956"/>
      <c r="CD103" s="956"/>
      <c r="CE103" s="956"/>
      <c r="CF103" s="956"/>
      <c r="CG103" s="956"/>
      <c r="CH103" s="956"/>
      <c r="CI103" s="956"/>
      <c r="CJ103" s="956"/>
      <c r="CK103" s="956"/>
      <c r="CL103" s="956"/>
      <c r="CM103" s="956"/>
      <c r="CN103" s="956"/>
      <c r="CO103" s="956"/>
      <c r="CP103" s="956"/>
      <c r="CQ103" s="956"/>
      <c r="CR103" s="956"/>
      <c r="CS103" s="956"/>
      <c r="CT103" s="956"/>
      <c r="CU103" s="956"/>
      <c r="CV103" s="956"/>
      <c r="CW103" s="956"/>
      <c r="CX103" s="956"/>
      <c r="CY103" s="956"/>
      <c r="CZ103" s="956"/>
      <c r="DA103" s="956"/>
      <c r="DB103" s="956"/>
      <c r="DC103" s="956"/>
      <c r="DD103" s="956"/>
      <c r="DE103" s="956"/>
      <c r="DF103" s="956"/>
      <c r="DG103" s="956"/>
      <c r="DH103" s="956"/>
      <c r="DI103" s="956"/>
      <c r="DJ103" s="956"/>
      <c r="DK103" s="956"/>
      <c r="DL103" s="956"/>
      <c r="DM103" s="956"/>
      <c r="DN103" s="956"/>
      <c r="DO103" s="956"/>
      <c r="DP103" s="956"/>
      <c r="DQ103" s="956"/>
      <c r="DR103" s="956"/>
      <c r="DS103" s="956"/>
      <c r="DT103" s="956"/>
      <c r="DU103" s="956"/>
      <c r="DV103" s="956"/>
      <c r="DW103" s="956"/>
      <c r="DX103" s="956"/>
      <c r="DY103" s="956"/>
      <c r="DZ103" s="95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7" t="s">
        <v>411</v>
      </c>
      <c r="BR104" s="957"/>
      <c r="BS104" s="957"/>
      <c r="BT104" s="957"/>
      <c r="BU104" s="957"/>
      <c r="BV104" s="957"/>
      <c r="BW104" s="957"/>
      <c r="BX104" s="957"/>
      <c r="BY104" s="957"/>
      <c r="BZ104" s="957"/>
      <c r="CA104" s="957"/>
      <c r="CB104" s="957"/>
      <c r="CC104" s="957"/>
      <c r="CD104" s="957"/>
      <c r="CE104" s="957"/>
      <c r="CF104" s="957"/>
      <c r="CG104" s="957"/>
      <c r="CH104" s="957"/>
      <c r="CI104" s="957"/>
      <c r="CJ104" s="957"/>
      <c r="CK104" s="957"/>
      <c r="CL104" s="957"/>
      <c r="CM104" s="957"/>
      <c r="CN104" s="957"/>
      <c r="CO104" s="957"/>
      <c r="CP104" s="957"/>
      <c r="CQ104" s="957"/>
      <c r="CR104" s="957"/>
      <c r="CS104" s="957"/>
      <c r="CT104" s="957"/>
      <c r="CU104" s="957"/>
      <c r="CV104" s="957"/>
      <c r="CW104" s="957"/>
      <c r="CX104" s="957"/>
      <c r="CY104" s="957"/>
      <c r="CZ104" s="957"/>
      <c r="DA104" s="957"/>
      <c r="DB104" s="957"/>
      <c r="DC104" s="957"/>
      <c r="DD104" s="957"/>
      <c r="DE104" s="957"/>
      <c r="DF104" s="957"/>
      <c r="DG104" s="957"/>
      <c r="DH104" s="957"/>
      <c r="DI104" s="957"/>
      <c r="DJ104" s="957"/>
      <c r="DK104" s="957"/>
      <c r="DL104" s="957"/>
      <c r="DM104" s="957"/>
      <c r="DN104" s="957"/>
      <c r="DO104" s="957"/>
      <c r="DP104" s="957"/>
      <c r="DQ104" s="957"/>
      <c r="DR104" s="957"/>
      <c r="DS104" s="957"/>
      <c r="DT104" s="957"/>
      <c r="DU104" s="957"/>
      <c r="DV104" s="957"/>
      <c r="DW104" s="957"/>
      <c r="DX104" s="957"/>
      <c r="DY104" s="957"/>
      <c r="DZ104" s="95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8" t="s">
        <v>414</v>
      </c>
      <c r="B108" s="959"/>
      <c r="C108" s="959"/>
      <c r="D108" s="959"/>
      <c r="E108" s="959"/>
      <c r="F108" s="959"/>
      <c r="G108" s="959"/>
      <c r="H108" s="959"/>
      <c r="I108" s="959"/>
      <c r="J108" s="959"/>
      <c r="K108" s="959"/>
      <c r="L108" s="959"/>
      <c r="M108" s="959"/>
      <c r="N108" s="959"/>
      <c r="O108" s="959"/>
      <c r="P108" s="959"/>
      <c r="Q108" s="959"/>
      <c r="R108" s="959"/>
      <c r="S108" s="959"/>
      <c r="T108" s="959"/>
      <c r="U108" s="959"/>
      <c r="V108" s="959"/>
      <c r="W108" s="959"/>
      <c r="X108" s="959"/>
      <c r="Y108" s="959"/>
      <c r="Z108" s="959"/>
      <c r="AA108" s="959"/>
      <c r="AB108" s="959"/>
      <c r="AC108" s="959"/>
      <c r="AD108" s="959"/>
      <c r="AE108" s="959"/>
      <c r="AF108" s="959"/>
      <c r="AG108" s="959"/>
      <c r="AH108" s="959"/>
      <c r="AI108" s="959"/>
      <c r="AJ108" s="959"/>
      <c r="AK108" s="959"/>
      <c r="AL108" s="959"/>
      <c r="AM108" s="959"/>
      <c r="AN108" s="959"/>
      <c r="AO108" s="959"/>
      <c r="AP108" s="959"/>
      <c r="AQ108" s="959"/>
      <c r="AR108" s="959"/>
      <c r="AS108" s="959"/>
      <c r="AT108" s="960"/>
      <c r="AU108" s="958" t="s">
        <v>415</v>
      </c>
      <c r="AV108" s="959"/>
      <c r="AW108" s="959"/>
      <c r="AX108" s="959"/>
      <c r="AY108" s="959"/>
      <c r="AZ108" s="959"/>
      <c r="BA108" s="959"/>
      <c r="BB108" s="959"/>
      <c r="BC108" s="959"/>
      <c r="BD108" s="959"/>
      <c r="BE108" s="959"/>
      <c r="BF108" s="959"/>
      <c r="BG108" s="959"/>
      <c r="BH108" s="959"/>
      <c r="BI108" s="959"/>
      <c r="BJ108" s="959"/>
      <c r="BK108" s="959"/>
      <c r="BL108" s="959"/>
      <c r="BM108" s="959"/>
      <c r="BN108" s="959"/>
      <c r="BO108" s="959"/>
      <c r="BP108" s="959"/>
      <c r="BQ108" s="959"/>
      <c r="BR108" s="959"/>
      <c r="BS108" s="959"/>
      <c r="BT108" s="959"/>
      <c r="BU108" s="959"/>
      <c r="BV108" s="959"/>
      <c r="BW108" s="959"/>
      <c r="BX108" s="959"/>
      <c r="BY108" s="959"/>
      <c r="BZ108" s="959"/>
      <c r="CA108" s="959"/>
      <c r="CB108" s="959"/>
      <c r="CC108" s="959"/>
      <c r="CD108" s="959"/>
      <c r="CE108" s="959"/>
      <c r="CF108" s="959"/>
      <c r="CG108" s="959"/>
      <c r="CH108" s="959"/>
      <c r="CI108" s="959"/>
      <c r="CJ108" s="959"/>
      <c r="CK108" s="959"/>
      <c r="CL108" s="959"/>
      <c r="CM108" s="959"/>
      <c r="CN108" s="959"/>
      <c r="CO108" s="959"/>
      <c r="CP108" s="959"/>
      <c r="CQ108" s="959"/>
      <c r="CR108" s="959"/>
      <c r="CS108" s="959"/>
      <c r="CT108" s="959"/>
      <c r="CU108" s="959"/>
      <c r="CV108" s="959"/>
      <c r="CW108" s="959"/>
      <c r="CX108" s="959"/>
      <c r="CY108" s="959"/>
      <c r="CZ108" s="959"/>
      <c r="DA108" s="959"/>
      <c r="DB108" s="959"/>
      <c r="DC108" s="959"/>
      <c r="DD108" s="959"/>
      <c r="DE108" s="959"/>
      <c r="DF108" s="959"/>
      <c r="DG108" s="959"/>
      <c r="DH108" s="959"/>
      <c r="DI108" s="959"/>
      <c r="DJ108" s="959"/>
      <c r="DK108" s="959"/>
      <c r="DL108" s="959"/>
      <c r="DM108" s="959"/>
      <c r="DN108" s="959"/>
      <c r="DO108" s="959"/>
      <c r="DP108" s="959"/>
      <c r="DQ108" s="959"/>
      <c r="DR108" s="959"/>
      <c r="DS108" s="959"/>
      <c r="DT108" s="959"/>
      <c r="DU108" s="959"/>
      <c r="DV108" s="959"/>
      <c r="DW108" s="959"/>
      <c r="DX108" s="959"/>
      <c r="DY108" s="959"/>
      <c r="DZ108" s="960"/>
    </row>
    <row r="109" spans="1:131" s="212" customFormat="1" ht="26.25" customHeight="1" x14ac:dyDescent="0.2">
      <c r="A109" s="911" t="s">
        <v>416</v>
      </c>
      <c r="B109" s="912"/>
      <c r="C109" s="912"/>
      <c r="D109" s="912"/>
      <c r="E109" s="912"/>
      <c r="F109" s="912"/>
      <c r="G109" s="912"/>
      <c r="H109" s="912"/>
      <c r="I109" s="912"/>
      <c r="J109" s="912"/>
      <c r="K109" s="912"/>
      <c r="L109" s="912"/>
      <c r="M109" s="912"/>
      <c r="N109" s="912"/>
      <c r="O109" s="912"/>
      <c r="P109" s="912"/>
      <c r="Q109" s="912"/>
      <c r="R109" s="912"/>
      <c r="S109" s="912"/>
      <c r="T109" s="912"/>
      <c r="U109" s="912"/>
      <c r="V109" s="912"/>
      <c r="W109" s="912"/>
      <c r="X109" s="912"/>
      <c r="Y109" s="912"/>
      <c r="Z109" s="913"/>
      <c r="AA109" s="914" t="s">
        <v>417</v>
      </c>
      <c r="AB109" s="912"/>
      <c r="AC109" s="912"/>
      <c r="AD109" s="912"/>
      <c r="AE109" s="913"/>
      <c r="AF109" s="914" t="s">
        <v>418</v>
      </c>
      <c r="AG109" s="912"/>
      <c r="AH109" s="912"/>
      <c r="AI109" s="912"/>
      <c r="AJ109" s="913"/>
      <c r="AK109" s="914" t="s">
        <v>294</v>
      </c>
      <c r="AL109" s="912"/>
      <c r="AM109" s="912"/>
      <c r="AN109" s="912"/>
      <c r="AO109" s="913"/>
      <c r="AP109" s="914" t="s">
        <v>419</v>
      </c>
      <c r="AQ109" s="912"/>
      <c r="AR109" s="912"/>
      <c r="AS109" s="912"/>
      <c r="AT109" s="945"/>
      <c r="AU109" s="911" t="s">
        <v>416</v>
      </c>
      <c r="AV109" s="912"/>
      <c r="AW109" s="912"/>
      <c r="AX109" s="912"/>
      <c r="AY109" s="912"/>
      <c r="AZ109" s="912"/>
      <c r="BA109" s="912"/>
      <c r="BB109" s="912"/>
      <c r="BC109" s="912"/>
      <c r="BD109" s="912"/>
      <c r="BE109" s="912"/>
      <c r="BF109" s="912"/>
      <c r="BG109" s="912"/>
      <c r="BH109" s="912"/>
      <c r="BI109" s="912"/>
      <c r="BJ109" s="912"/>
      <c r="BK109" s="912"/>
      <c r="BL109" s="912"/>
      <c r="BM109" s="912"/>
      <c r="BN109" s="912"/>
      <c r="BO109" s="912"/>
      <c r="BP109" s="913"/>
      <c r="BQ109" s="914" t="s">
        <v>417</v>
      </c>
      <c r="BR109" s="912"/>
      <c r="BS109" s="912"/>
      <c r="BT109" s="912"/>
      <c r="BU109" s="913"/>
      <c r="BV109" s="914" t="s">
        <v>418</v>
      </c>
      <c r="BW109" s="912"/>
      <c r="BX109" s="912"/>
      <c r="BY109" s="912"/>
      <c r="BZ109" s="913"/>
      <c r="CA109" s="914" t="s">
        <v>294</v>
      </c>
      <c r="CB109" s="912"/>
      <c r="CC109" s="912"/>
      <c r="CD109" s="912"/>
      <c r="CE109" s="913"/>
      <c r="CF109" s="952" t="s">
        <v>419</v>
      </c>
      <c r="CG109" s="952"/>
      <c r="CH109" s="952"/>
      <c r="CI109" s="952"/>
      <c r="CJ109" s="952"/>
      <c r="CK109" s="914" t="s">
        <v>420</v>
      </c>
      <c r="CL109" s="912"/>
      <c r="CM109" s="912"/>
      <c r="CN109" s="912"/>
      <c r="CO109" s="912"/>
      <c r="CP109" s="912"/>
      <c r="CQ109" s="912"/>
      <c r="CR109" s="912"/>
      <c r="CS109" s="912"/>
      <c r="CT109" s="912"/>
      <c r="CU109" s="912"/>
      <c r="CV109" s="912"/>
      <c r="CW109" s="912"/>
      <c r="CX109" s="912"/>
      <c r="CY109" s="912"/>
      <c r="CZ109" s="912"/>
      <c r="DA109" s="912"/>
      <c r="DB109" s="912"/>
      <c r="DC109" s="912"/>
      <c r="DD109" s="912"/>
      <c r="DE109" s="912"/>
      <c r="DF109" s="913"/>
      <c r="DG109" s="914" t="s">
        <v>417</v>
      </c>
      <c r="DH109" s="912"/>
      <c r="DI109" s="912"/>
      <c r="DJ109" s="912"/>
      <c r="DK109" s="913"/>
      <c r="DL109" s="914" t="s">
        <v>418</v>
      </c>
      <c r="DM109" s="912"/>
      <c r="DN109" s="912"/>
      <c r="DO109" s="912"/>
      <c r="DP109" s="913"/>
      <c r="DQ109" s="914" t="s">
        <v>294</v>
      </c>
      <c r="DR109" s="912"/>
      <c r="DS109" s="912"/>
      <c r="DT109" s="912"/>
      <c r="DU109" s="913"/>
      <c r="DV109" s="914" t="s">
        <v>419</v>
      </c>
      <c r="DW109" s="912"/>
      <c r="DX109" s="912"/>
      <c r="DY109" s="912"/>
      <c r="DZ109" s="945"/>
    </row>
    <row r="110" spans="1:131" s="212" customFormat="1" ht="26.25" customHeight="1" x14ac:dyDescent="0.2">
      <c r="A110" s="823" t="s">
        <v>421</v>
      </c>
      <c r="B110" s="824"/>
      <c r="C110" s="824"/>
      <c r="D110" s="824"/>
      <c r="E110" s="824"/>
      <c r="F110" s="824"/>
      <c r="G110" s="824"/>
      <c r="H110" s="824"/>
      <c r="I110" s="824"/>
      <c r="J110" s="824"/>
      <c r="K110" s="824"/>
      <c r="L110" s="824"/>
      <c r="M110" s="824"/>
      <c r="N110" s="824"/>
      <c r="O110" s="824"/>
      <c r="P110" s="824"/>
      <c r="Q110" s="824"/>
      <c r="R110" s="824"/>
      <c r="S110" s="824"/>
      <c r="T110" s="824"/>
      <c r="U110" s="824"/>
      <c r="V110" s="824"/>
      <c r="W110" s="824"/>
      <c r="X110" s="824"/>
      <c r="Y110" s="824"/>
      <c r="Z110" s="825"/>
      <c r="AA110" s="904">
        <v>5377346</v>
      </c>
      <c r="AB110" s="905"/>
      <c r="AC110" s="905"/>
      <c r="AD110" s="905"/>
      <c r="AE110" s="906"/>
      <c r="AF110" s="907">
        <v>5712110</v>
      </c>
      <c r="AG110" s="905"/>
      <c r="AH110" s="905"/>
      <c r="AI110" s="905"/>
      <c r="AJ110" s="906"/>
      <c r="AK110" s="907">
        <v>6108424</v>
      </c>
      <c r="AL110" s="905"/>
      <c r="AM110" s="905"/>
      <c r="AN110" s="905"/>
      <c r="AO110" s="906"/>
      <c r="AP110" s="908">
        <v>16.399999999999999</v>
      </c>
      <c r="AQ110" s="909"/>
      <c r="AR110" s="909"/>
      <c r="AS110" s="909"/>
      <c r="AT110" s="910"/>
      <c r="AU110" s="946" t="s">
        <v>69</v>
      </c>
      <c r="AV110" s="947"/>
      <c r="AW110" s="947"/>
      <c r="AX110" s="947"/>
      <c r="AY110" s="947"/>
      <c r="AZ110" s="876" t="s">
        <v>422</v>
      </c>
      <c r="BA110" s="824"/>
      <c r="BB110" s="824"/>
      <c r="BC110" s="824"/>
      <c r="BD110" s="824"/>
      <c r="BE110" s="824"/>
      <c r="BF110" s="824"/>
      <c r="BG110" s="824"/>
      <c r="BH110" s="824"/>
      <c r="BI110" s="824"/>
      <c r="BJ110" s="824"/>
      <c r="BK110" s="824"/>
      <c r="BL110" s="824"/>
      <c r="BM110" s="824"/>
      <c r="BN110" s="824"/>
      <c r="BO110" s="824"/>
      <c r="BP110" s="825"/>
      <c r="BQ110" s="877">
        <v>58591440</v>
      </c>
      <c r="BR110" s="858"/>
      <c r="BS110" s="858"/>
      <c r="BT110" s="858"/>
      <c r="BU110" s="858"/>
      <c r="BV110" s="858">
        <v>57306222</v>
      </c>
      <c r="BW110" s="858"/>
      <c r="BX110" s="858"/>
      <c r="BY110" s="858"/>
      <c r="BZ110" s="858"/>
      <c r="CA110" s="858">
        <v>57624186</v>
      </c>
      <c r="CB110" s="858"/>
      <c r="CC110" s="858"/>
      <c r="CD110" s="858"/>
      <c r="CE110" s="858"/>
      <c r="CF110" s="882">
        <v>154.6</v>
      </c>
      <c r="CG110" s="883"/>
      <c r="CH110" s="883"/>
      <c r="CI110" s="883"/>
      <c r="CJ110" s="883"/>
      <c r="CK110" s="942" t="s">
        <v>423</v>
      </c>
      <c r="CL110" s="835"/>
      <c r="CM110" s="876" t="s">
        <v>424</v>
      </c>
      <c r="CN110" s="824"/>
      <c r="CO110" s="824"/>
      <c r="CP110" s="824"/>
      <c r="CQ110" s="824"/>
      <c r="CR110" s="824"/>
      <c r="CS110" s="824"/>
      <c r="CT110" s="824"/>
      <c r="CU110" s="824"/>
      <c r="CV110" s="824"/>
      <c r="CW110" s="824"/>
      <c r="CX110" s="824"/>
      <c r="CY110" s="824"/>
      <c r="CZ110" s="824"/>
      <c r="DA110" s="824"/>
      <c r="DB110" s="824"/>
      <c r="DC110" s="824"/>
      <c r="DD110" s="824"/>
      <c r="DE110" s="824"/>
      <c r="DF110" s="825"/>
      <c r="DG110" s="877" t="s">
        <v>122</v>
      </c>
      <c r="DH110" s="858"/>
      <c r="DI110" s="858"/>
      <c r="DJ110" s="858"/>
      <c r="DK110" s="858"/>
      <c r="DL110" s="858" t="s">
        <v>122</v>
      </c>
      <c r="DM110" s="858"/>
      <c r="DN110" s="858"/>
      <c r="DO110" s="858"/>
      <c r="DP110" s="858"/>
      <c r="DQ110" s="858" t="s">
        <v>122</v>
      </c>
      <c r="DR110" s="858"/>
      <c r="DS110" s="858"/>
      <c r="DT110" s="858"/>
      <c r="DU110" s="858"/>
      <c r="DV110" s="859" t="s">
        <v>122</v>
      </c>
      <c r="DW110" s="859"/>
      <c r="DX110" s="859"/>
      <c r="DY110" s="859"/>
      <c r="DZ110" s="860"/>
    </row>
    <row r="111" spans="1:131" s="212" customFormat="1" ht="26.25" customHeight="1" x14ac:dyDescent="0.2">
      <c r="A111" s="790" t="s">
        <v>425</v>
      </c>
      <c r="B111" s="791"/>
      <c r="C111" s="791"/>
      <c r="D111" s="791"/>
      <c r="E111" s="791"/>
      <c r="F111" s="791"/>
      <c r="G111" s="791"/>
      <c r="H111" s="791"/>
      <c r="I111" s="791"/>
      <c r="J111" s="791"/>
      <c r="K111" s="791"/>
      <c r="L111" s="791"/>
      <c r="M111" s="791"/>
      <c r="N111" s="791"/>
      <c r="O111" s="791"/>
      <c r="P111" s="791"/>
      <c r="Q111" s="791"/>
      <c r="R111" s="791"/>
      <c r="S111" s="791"/>
      <c r="T111" s="791"/>
      <c r="U111" s="791"/>
      <c r="V111" s="791"/>
      <c r="W111" s="791"/>
      <c r="X111" s="791"/>
      <c r="Y111" s="791"/>
      <c r="Z111" s="941"/>
      <c r="AA111" s="934" t="s">
        <v>122</v>
      </c>
      <c r="AB111" s="935"/>
      <c r="AC111" s="935"/>
      <c r="AD111" s="935"/>
      <c r="AE111" s="936"/>
      <c r="AF111" s="937" t="s">
        <v>122</v>
      </c>
      <c r="AG111" s="935"/>
      <c r="AH111" s="935"/>
      <c r="AI111" s="935"/>
      <c r="AJ111" s="936"/>
      <c r="AK111" s="937" t="s">
        <v>122</v>
      </c>
      <c r="AL111" s="935"/>
      <c r="AM111" s="935"/>
      <c r="AN111" s="935"/>
      <c r="AO111" s="936"/>
      <c r="AP111" s="938" t="s">
        <v>122</v>
      </c>
      <c r="AQ111" s="939"/>
      <c r="AR111" s="939"/>
      <c r="AS111" s="939"/>
      <c r="AT111" s="940"/>
      <c r="AU111" s="948"/>
      <c r="AV111" s="949"/>
      <c r="AW111" s="949"/>
      <c r="AX111" s="949"/>
      <c r="AY111" s="949"/>
      <c r="AZ111" s="831" t="s">
        <v>426</v>
      </c>
      <c r="BA111" s="768"/>
      <c r="BB111" s="768"/>
      <c r="BC111" s="768"/>
      <c r="BD111" s="768"/>
      <c r="BE111" s="768"/>
      <c r="BF111" s="768"/>
      <c r="BG111" s="768"/>
      <c r="BH111" s="768"/>
      <c r="BI111" s="768"/>
      <c r="BJ111" s="768"/>
      <c r="BK111" s="768"/>
      <c r="BL111" s="768"/>
      <c r="BM111" s="768"/>
      <c r="BN111" s="768"/>
      <c r="BO111" s="768"/>
      <c r="BP111" s="769"/>
      <c r="BQ111" s="832">
        <v>2428572</v>
      </c>
      <c r="BR111" s="833"/>
      <c r="BS111" s="833"/>
      <c r="BT111" s="833"/>
      <c r="BU111" s="833"/>
      <c r="BV111" s="833">
        <v>2428572</v>
      </c>
      <c r="BW111" s="833"/>
      <c r="BX111" s="833"/>
      <c r="BY111" s="833"/>
      <c r="BZ111" s="833"/>
      <c r="CA111" s="833">
        <v>2042224</v>
      </c>
      <c r="CB111" s="833"/>
      <c r="CC111" s="833"/>
      <c r="CD111" s="833"/>
      <c r="CE111" s="833"/>
      <c r="CF111" s="891">
        <v>5.5</v>
      </c>
      <c r="CG111" s="892"/>
      <c r="CH111" s="892"/>
      <c r="CI111" s="892"/>
      <c r="CJ111" s="892"/>
      <c r="CK111" s="943"/>
      <c r="CL111" s="837"/>
      <c r="CM111" s="831" t="s">
        <v>427</v>
      </c>
      <c r="CN111" s="768"/>
      <c r="CO111" s="768"/>
      <c r="CP111" s="768"/>
      <c r="CQ111" s="768"/>
      <c r="CR111" s="768"/>
      <c r="CS111" s="768"/>
      <c r="CT111" s="768"/>
      <c r="CU111" s="768"/>
      <c r="CV111" s="768"/>
      <c r="CW111" s="768"/>
      <c r="CX111" s="768"/>
      <c r="CY111" s="768"/>
      <c r="CZ111" s="768"/>
      <c r="DA111" s="768"/>
      <c r="DB111" s="768"/>
      <c r="DC111" s="768"/>
      <c r="DD111" s="768"/>
      <c r="DE111" s="768"/>
      <c r="DF111" s="769"/>
      <c r="DG111" s="832" t="s">
        <v>122</v>
      </c>
      <c r="DH111" s="833"/>
      <c r="DI111" s="833"/>
      <c r="DJ111" s="833"/>
      <c r="DK111" s="833"/>
      <c r="DL111" s="833" t="s">
        <v>122</v>
      </c>
      <c r="DM111" s="833"/>
      <c r="DN111" s="833"/>
      <c r="DO111" s="833"/>
      <c r="DP111" s="833"/>
      <c r="DQ111" s="833" t="s">
        <v>122</v>
      </c>
      <c r="DR111" s="833"/>
      <c r="DS111" s="833"/>
      <c r="DT111" s="833"/>
      <c r="DU111" s="833"/>
      <c r="DV111" s="810" t="s">
        <v>122</v>
      </c>
      <c r="DW111" s="810"/>
      <c r="DX111" s="810"/>
      <c r="DY111" s="810"/>
      <c r="DZ111" s="811"/>
    </row>
    <row r="112" spans="1:131" s="212" customFormat="1" ht="26.25" customHeight="1" x14ac:dyDescent="0.2">
      <c r="A112" s="928" t="s">
        <v>428</v>
      </c>
      <c r="B112" s="929"/>
      <c r="C112" s="768" t="s">
        <v>429</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5" t="s">
        <v>122</v>
      </c>
      <c r="AB112" s="796"/>
      <c r="AC112" s="796"/>
      <c r="AD112" s="796"/>
      <c r="AE112" s="797"/>
      <c r="AF112" s="798" t="s">
        <v>122</v>
      </c>
      <c r="AG112" s="796"/>
      <c r="AH112" s="796"/>
      <c r="AI112" s="796"/>
      <c r="AJ112" s="797"/>
      <c r="AK112" s="798" t="s">
        <v>122</v>
      </c>
      <c r="AL112" s="796"/>
      <c r="AM112" s="796"/>
      <c r="AN112" s="796"/>
      <c r="AO112" s="797"/>
      <c r="AP112" s="840" t="s">
        <v>122</v>
      </c>
      <c r="AQ112" s="841"/>
      <c r="AR112" s="841"/>
      <c r="AS112" s="841"/>
      <c r="AT112" s="842"/>
      <c r="AU112" s="948"/>
      <c r="AV112" s="949"/>
      <c r="AW112" s="949"/>
      <c r="AX112" s="949"/>
      <c r="AY112" s="949"/>
      <c r="AZ112" s="831" t="s">
        <v>430</v>
      </c>
      <c r="BA112" s="768"/>
      <c r="BB112" s="768"/>
      <c r="BC112" s="768"/>
      <c r="BD112" s="768"/>
      <c r="BE112" s="768"/>
      <c r="BF112" s="768"/>
      <c r="BG112" s="768"/>
      <c r="BH112" s="768"/>
      <c r="BI112" s="768"/>
      <c r="BJ112" s="768"/>
      <c r="BK112" s="768"/>
      <c r="BL112" s="768"/>
      <c r="BM112" s="768"/>
      <c r="BN112" s="768"/>
      <c r="BO112" s="768"/>
      <c r="BP112" s="769"/>
      <c r="BQ112" s="832">
        <v>25273108</v>
      </c>
      <c r="BR112" s="833"/>
      <c r="BS112" s="833"/>
      <c r="BT112" s="833"/>
      <c r="BU112" s="833"/>
      <c r="BV112" s="833">
        <v>23565397</v>
      </c>
      <c r="BW112" s="833"/>
      <c r="BX112" s="833"/>
      <c r="BY112" s="833"/>
      <c r="BZ112" s="833"/>
      <c r="CA112" s="833">
        <v>23812095</v>
      </c>
      <c r="CB112" s="833"/>
      <c r="CC112" s="833"/>
      <c r="CD112" s="833"/>
      <c r="CE112" s="833"/>
      <c r="CF112" s="891">
        <v>63.9</v>
      </c>
      <c r="CG112" s="892"/>
      <c r="CH112" s="892"/>
      <c r="CI112" s="892"/>
      <c r="CJ112" s="892"/>
      <c r="CK112" s="943"/>
      <c r="CL112" s="837"/>
      <c r="CM112" s="831" t="s">
        <v>431</v>
      </c>
      <c r="CN112" s="768"/>
      <c r="CO112" s="768"/>
      <c r="CP112" s="768"/>
      <c r="CQ112" s="768"/>
      <c r="CR112" s="768"/>
      <c r="CS112" s="768"/>
      <c r="CT112" s="768"/>
      <c r="CU112" s="768"/>
      <c r="CV112" s="768"/>
      <c r="CW112" s="768"/>
      <c r="CX112" s="768"/>
      <c r="CY112" s="768"/>
      <c r="CZ112" s="768"/>
      <c r="DA112" s="768"/>
      <c r="DB112" s="768"/>
      <c r="DC112" s="768"/>
      <c r="DD112" s="768"/>
      <c r="DE112" s="768"/>
      <c r="DF112" s="769"/>
      <c r="DG112" s="832" t="s">
        <v>122</v>
      </c>
      <c r="DH112" s="833"/>
      <c r="DI112" s="833"/>
      <c r="DJ112" s="833"/>
      <c r="DK112" s="833"/>
      <c r="DL112" s="833" t="s">
        <v>122</v>
      </c>
      <c r="DM112" s="833"/>
      <c r="DN112" s="833"/>
      <c r="DO112" s="833"/>
      <c r="DP112" s="833"/>
      <c r="DQ112" s="833" t="s">
        <v>122</v>
      </c>
      <c r="DR112" s="833"/>
      <c r="DS112" s="833"/>
      <c r="DT112" s="833"/>
      <c r="DU112" s="833"/>
      <c r="DV112" s="810" t="s">
        <v>122</v>
      </c>
      <c r="DW112" s="810"/>
      <c r="DX112" s="810"/>
      <c r="DY112" s="810"/>
      <c r="DZ112" s="811"/>
    </row>
    <row r="113" spans="1:130" s="212" customFormat="1" ht="26.25" customHeight="1" x14ac:dyDescent="0.2">
      <c r="A113" s="930"/>
      <c r="B113" s="931"/>
      <c r="C113" s="768" t="s">
        <v>432</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34">
        <v>1377702</v>
      </c>
      <c r="AB113" s="935"/>
      <c r="AC113" s="935"/>
      <c r="AD113" s="935"/>
      <c r="AE113" s="936"/>
      <c r="AF113" s="937">
        <v>1349850</v>
      </c>
      <c r="AG113" s="935"/>
      <c r="AH113" s="935"/>
      <c r="AI113" s="935"/>
      <c r="AJ113" s="936"/>
      <c r="AK113" s="937">
        <v>1422221</v>
      </c>
      <c r="AL113" s="935"/>
      <c r="AM113" s="935"/>
      <c r="AN113" s="935"/>
      <c r="AO113" s="936"/>
      <c r="AP113" s="938">
        <v>3.8</v>
      </c>
      <c r="AQ113" s="939"/>
      <c r="AR113" s="939"/>
      <c r="AS113" s="939"/>
      <c r="AT113" s="940"/>
      <c r="AU113" s="948"/>
      <c r="AV113" s="949"/>
      <c r="AW113" s="949"/>
      <c r="AX113" s="949"/>
      <c r="AY113" s="949"/>
      <c r="AZ113" s="831" t="s">
        <v>433</v>
      </c>
      <c r="BA113" s="768"/>
      <c r="BB113" s="768"/>
      <c r="BC113" s="768"/>
      <c r="BD113" s="768"/>
      <c r="BE113" s="768"/>
      <c r="BF113" s="768"/>
      <c r="BG113" s="768"/>
      <c r="BH113" s="768"/>
      <c r="BI113" s="768"/>
      <c r="BJ113" s="768"/>
      <c r="BK113" s="768"/>
      <c r="BL113" s="768"/>
      <c r="BM113" s="768"/>
      <c r="BN113" s="768"/>
      <c r="BO113" s="768"/>
      <c r="BP113" s="769"/>
      <c r="BQ113" s="832" t="s">
        <v>122</v>
      </c>
      <c r="BR113" s="833"/>
      <c r="BS113" s="833"/>
      <c r="BT113" s="833"/>
      <c r="BU113" s="833"/>
      <c r="BV113" s="833" t="s">
        <v>122</v>
      </c>
      <c r="BW113" s="833"/>
      <c r="BX113" s="833"/>
      <c r="BY113" s="833"/>
      <c r="BZ113" s="833"/>
      <c r="CA113" s="833" t="s">
        <v>122</v>
      </c>
      <c r="CB113" s="833"/>
      <c r="CC113" s="833"/>
      <c r="CD113" s="833"/>
      <c r="CE113" s="833"/>
      <c r="CF113" s="891" t="s">
        <v>122</v>
      </c>
      <c r="CG113" s="892"/>
      <c r="CH113" s="892"/>
      <c r="CI113" s="892"/>
      <c r="CJ113" s="892"/>
      <c r="CK113" s="943"/>
      <c r="CL113" s="837"/>
      <c r="CM113" s="831" t="s">
        <v>434</v>
      </c>
      <c r="CN113" s="768"/>
      <c r="CO113" s="768"/>
      <c r="CP113" s="768"/>
      <c r="CQ113" s="768"/>
      <c r="CR113" s="768"/>
      <c r="CS113" s="768"/>
      <c r="CT113" s="768"/>
      <c r="CU113" s="768"/>
      <c r="CV113" s="768"/>
      <c r="CW113" s="768"/>
      <c r="CX113" s="768"/>
      <c r="CY113" s="768"/>
      <c r="CZ113" s="768"/>
      <c r="DA113" s="768"/>
      <c r="DB113" s="768"/>
      <c r="DC113" s="768"/>
      <c r="DD113" s="768"/>
      <c r="DE113" s="768"/>
      <c r="DF113" s="769"/>
      <c r="DG113" s="795" t="s">
        <v>122</v>
      </c>
      <c r="DH113" s="796"/>
      <c r="DI113" s="796"/>
      <c r="DJ113" s="796"/>
      <c r="DK113" s="797"/>
      <c r="DL113" s="798" t="s">
        <v>122</v>
      </c>
      <c r="DM113" s="796"/>
      <c r="DN113" s="796"/>
      <c r="DO113" s="796"/>
      <c r="DP113" s="797"/>
      <c r="DQ113" s="798" t="s">
        <v>122</v>
      </c>
      <c r="DR113" s="796"/>
      <c r="DS113" s="796"/>
      <c r="DT113" s="796"/>
      <c r="DU113" s="797"/>
      <c r="DV113" s="840" t="s">
        <v>122</v>
      </c>
      <c r="DW113" s="841"/>
      <c r="DX113" s="841"/>
      <c r="DY113" s="841"/>
      <c r="DZ113" s="842"/>
    </row>
    <row r="114" spans="1:130" s="212" customFormat="1" ht="26.25" customHeight="1" x14ac:dyDescent="0.2">
      <c r="A114" s="930"/>
      <c r="B114" s="931"/>
      <c r="C114" s="768" t="s">
        <v>435</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5" t="s">
        <v>122</v>
      </c>
      <c r="AB114" s="796"/>
      <c r="AC114" s="796"/>
      <c r="AD114" s="796"/>
      <c r="AE114" s="797"/>
      <c r="AF114" s="798" t="s">
        <v>122</v>
      </c>
      <c r="AG114" s="796"/>
      <c r="AH114" s="796"/>
      <c r="AI114" s="796"/>
      <c r="AJ114" s="797"/>
      <c r="AK114" s="798" t="s">
        <v>122</v>
      </c>
      <c r="AL114" s="796"/>
      <c r="AM114" s="796"/>
      <c r="AN114" s="796"/>
      <c r="AO114" s="797"/>
      <c r="AP114" s="840" t="s">
        <v>122</v>
      </c>
      <c r="AQ114" s="841"/>
      <c r="AR114" s="841"/>
      <c r="AS114" s="841"/>
      <c r="AT114" s="842"/>
      <c r="AU114" s="948"/>
      <c r="AV114" s="949"/>
      <c r="AW114" s="949"/>
      <c r="AX114" s="949"/>
      <c r="AY114" s="949"/>
      <c r="AZ114" s="831" t="s">
        <v>436</v>
      </c>
      <c r="BA114" s="768"/>
      <c r="BB114" s="768"/>
      <c r="BC114" s="768"/>
      <c r="BD114" s="768"/>
      <c r="BE114" s="768"/>
      <c r="BF114" s="768"/>
      <c r="BG114" s="768"/>
      <c r="BH114" s="768"/>
      <c r="BI114" s="768"/>
      <c r="BJ114" s="768"/>
      <c r="BK114" s="768"/>
      <c r="BL114" s="768"/>
      <c r="BM114" s="768"/>
      <c r="BN114" s="768"/>
      <c r="BO114" s="768"/>
      <c r="BP114" s="769"/>
      <c r="BQ114" s="832">
        <v>10906183</v>
      </c>
      <c r="BR114" s="833"/>
      <c r="BS114" s="833"/>
      <c r="BT114" s="833"/>
      <c r="BU114" s="833"/>
      <c r="BV114" s="833">
        <v>11320287</v>
      </c>
      <c r="BW114" s="833"/>
      <c r="BX114" s="833"/>
      <c r="BY114" s="833"/>
      <c r="BZ114" s="833"/>
      <c r="CA114" s="833">
        <v>11241023</v>
      </c>
      <c r="CB114" s="833"/>
      <c r="CC114" s="833"/>
      <c r="CD114" s="833"/>
      <c r="CE114" s="833"/>
      <c r="CF114" s="891">
        <v>30.2</v>
      </c>
      <c r="CG114" s="892"/>
      <c r="CH114" s="892"/>
      <c r="CI114" s="892"/>
      <c r="CJ114" s="892"/>
      <c r="CK114" s="943"/>
      <c r="CL114" s="837"/>
      <c r="CM114" s="831" t="s">
        <v>437</v>
      </c>
      <c r="CN114" s="768"/>
      <c r="CO114" s="768"/>
      <c r="CP114" s="768"/>
      <c r="CQ114" s="768"/>
      <c r="CR114" s="768"/>
      <c r="CS114" s="768"/>
      <c r="CT114" s="768"/>
      <c r="CU114" s="768"/>
      <c r="CV114" s="768"/>
      <c r="CW114" s="768"/>
      <c r="CX114" s="768"/>
      <c r="CY114" s="768"/>
      <c r="CZ114" s="768"/>
      <c r="DA114" s="768"/>
      <c r="DB114" s="768"/>
      <c r="DC114" s="768"/>
      <c r="DD114" s="768"/>
      <c r="DE114" s="768"/>
      <c r="DF114" s="769"/>
      <c r="DG114" s="795" t="s">
        <v>122</v>
      </c>
      <c r="DH114" s="796"/>
      <c r="DI114" s="796"/>
      <c r="DJ114" s="796"/>
      <c r="DK114" s="797"/>
      <c r="DL114" s="798" t="s">
        <v>122</v>
      </c>
      <c r="DM114" s="796"/>
      <c r="DN114" s="796"/>
      <c r="DO114" s="796"/>
      <c r="DP114" s="797"/>
      <c r="DQ114" s="798" t="s">
        <v>122</v>
      </c>
      <c r="DR114" s="796"/>
      <c r="DS114" s="796"/>
      <c r="DT114" s="796"/>
      <c r="DU114" s="797"/>
      <c r="DV114" s="840" t="s">
        <v>122</v>
      </c>
      <c r="DW114" s="841"/>
      <c r="DX114" s="841"/>
      <c r="DY114" s="841"/>
      <c r="DZ114" s="842"/>
    </row>
    <row r="115" spans="1:130" s="212" customFormat="1" ht="26.25" customHeight="1" x14ac:dyDescent="0.2">
      <c r="A115" s="930"/>
      <c r="B115" s="931"/>
      <c r="C115" s="768" t="s">
        <v>438</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34">
        <v>5142</v>
      </c>
      <c r="AB115" s="935"/>
      <c r="AC115" s="935"/>
      <c r="AD115" s="935"/>
      <c r="AE115" s="936"/>
      <c r="AF115" s="937" t="s">
        <v>122</v>
      </c>
      <c r="AG115" s="935"/>
      <c r="AH115" s="935"/>
      <c r="AI115" s="935"/>
      <c r="AJ115" s="936"/>
      <c r="AK115" s="937">
        <v>21159</v>
      </c>
      <c r="AL115" s="935"/>
      <c r="AM115" s="935"/>
      <c r="AN115" s="935"/>
      <c r="AO115" s="936"/>
      <c r="AP115" s="938">
        <v>0.1</v>
      </c>
      <c r="AQ115" s="939"/>
      <c r="AR115" s="939"/>
      <c r="AS115" s="939"/>
      <c r="AT115" s="940"/>
      <c r="AU115" s="948"/>
      <c r="AV115" s="949"/>
      <c r="AW115" s="949"/>
      <c r="AX115" s="949"/>
      <c r="AY115" s="949"/>
      <c r="AZ115" s="831" t="s">
        <v>439</v>
      </c>
      <c r="BA115" s="768"/>
      <c r="BB115" s="768"/>
      <c r="BC115" s="768"/>
      <c r="BD115" s="768"/>
      <c r="BE115" s="768"/>
      <c r="BF115" s="768"/>
      <c r="BG115" s="768"/>
      <c r="BH115" s="768"/>
      <c r="BI115" s="768"/>
      <c r="BJ115" s="768"/>
      <c r="BK115" s="768"/>
      <c r="BL115" s="768"/>
      <c r="BM115" s="768"/>
      <c r="BN115" s="768"/>
      <c r="BO115" s="768"/>
      <c r="BP115" s="769"/>
      <c r="BQ115" s="832" t="s">
        <v>122</v>
      </c>
      <c r="BR115" s="833"/>
      <c r="BS115" s="833"/>
      <c r="BT115" s="833"/>
      <c r="BU115" s="833"/>
      <c r="BV115" s="833" t="s">
        <v>122</v>
      </c>
      <c r="BW115" s="833"/>
      <c r="BX115" s="833"/>
      <c r="BY115" s="833"/>
      <c r="BZ115" s="833"/>
      <c r="CA115" s="833" t="s">
        <v>122</v>
      </c>
      <c r="CB115" s="833"/>
      <c r="CC115" s="833"/>
      <c r="CD115" s="833"/>
      <c r="CE115" s="833"/>
      <c r="CF115" s="891" t="s">
        <v>122</v>
      </c>
      <c r="CG115" s="892"/>
      <c r="CH115" s="892"/>
      <c r="CI115" s="892"/>
      <c r="CJ115" s="892"/>
      <c r="CK115" s="943"/>
      <c r="CL115" s="837"/>
      <c r="CM115" s="831" t="s">
        <v>440</v>
      </c>
      <c r="CN115" s="768"/>
      <c r="CO115" s="768"/>
      <c r="CP115" s="768"/>
      <c r="CQ115" s="768"/>
      <c r="CR115" s="768"/>
      <c r="CS115" s="768"/>
      <c r="CT115" s="768"/>
      <c r="CU115" s="768"/>
      <c r="CV115" s="768"/>
      <c r="CW115" s="768"/>
      <c r="CX115" s="768"/>
      <c r="CY115" s="768"/>
      <c r="CZ115" s="768"/>
      <c r="DA115" s="768"/>
      <c r="DB115" s="768"/>
      <c r="DC115" s="768"/>
      <c r="DD115" s="768"/>
      <c r="DE115" s="768"/>
      <c r="DF115" s="769"/>
      <c r="DG115" s="795">
        <v>2428572</v>
      </c>
      <c r="DH115" s="796"/>
      <c r="DI115" s="796"/>
      <c r="DJ115" s="796"/>
      <c r="DK115" s="797"/>
      <c r="DL115" s="798">
        <v>2428572</v>
      </c>
      <c r="DM115" s="796"/>
      <c r="DN115" s="796"/>
      <c r="DO115" s="796"/>
      <c r="DP115" s="797"/>
      <c r="DQ115" s="798">
        <v>2042224</v>
      </c>
      <c r="DR115" s="796"/>
      <c r="DS115" s="796"/>
      <c r="DT115" s="796"/>
      <c r="DU115" s="797"/>
      <c r="DV115" s="840">
        <v>5.5</v>
      </c>
      <c r="DW115" s="841"/>
      <c r="DX115" s="841"/>
      <c r="DY115" s="841"/>
      <c r="DZ115" s="842"/>
    </row>
    <row r="116" spans="1:130" s="212" customFormat="1" ht="26.25" customHeight="1" x14ac:dyDescent="0.2">
      <c r="A116" s="932"/>
      <c r="B116" s="933"/>
      <c r="C116" s="855" t="s">
        <v>441</v>
      </c>
      <c r="D116" s="855"/>
      <c r="E116" s="855"/>
      <c r="F116" s="855"/>
      <c r="G116" s="855"/>
      <c r="H116" s="855"/>
      <c r="I116" s="855"/>
      <c r="J116" s="855"/>
      <c r="K116" s="855"/>
      <c r="L116" s="855"/>
      <c r="M116" s="855"/>
      <c r="N116" s="855"/>
      <c r="O116" s="855"/>
      <c r="P116" s="855"/>
      <c r="Q116" s="855"/>
      <c r="R116" s="855"/>
      <c r="S116" s="855"/>
      <c r="T116" s="855"/>
      <c r="U116" s="855"/>
      <c r="V116" s="855"/>
      <c r="W116" s="855"/>
      <c r="X116" s="855"/>
      <c r="Y116" s="855"/>
      <c r="Z116" s="856"/>
      <c r="AA116" s="795" t="s">
        <v>122</v>
      </c>
      <c r="AB116" s="796"/>
      <c r="AC116" s="796"/>
      <c r="AD116" s="796"/>
      <c r="AE116" s="797"/>
      <c r="AF116" s="798" t="s">
        <v>122</v>
      </c>
      <c r="AG116" s="796"/>
      <c r="AH116" s="796"/>
      <c r="AI116" s="796"/>
      <c r="AJ116" s="797"/>
      <c r="AK116" s="798" t="s">
        <v>122</v>
      </c>
      <c r="AL116" s="796"/>
      <c r="AM116" s="796"/>
      <c r="AN116" s="796"/>
      <c r="AO116" s="797"/>
      <c r="AP116" s="840" t="s">
        <v>122</v>
      </c>
      <c r="AQ116" s="841"/>
      <c r="AR116" s="841"/>
      <c r="AS116" s="841"/>
      <c r="AT116" s="842"/>
      <c r="AU116" s="948"/>
      <c r="AV116" s="949"/>
      <c r="AW116" s="949"/>
      <c r="AX116" s="949"/>
      <c r="AY116" s="949"/>
      <c r="AZ116" s="925" t="s">
        <v>442</v>
      </c>
      <c r="BA116" s="926"/>
      <c r="BB116" s="926"/>
      <c r="BC116" s="926"/>
      <c r="BD116" s="926"/>
      <c r="BE116" s="926"/>
      <c r="BF116" s="926"/>
      <c r="BG116" s="926"/>
      <c r="BH116" s="926"/>
      <c r="BI116" s="926"/>
      <c r="BJ116" s="926"/>
      <c r="BK116" s="926"/>
      <c r="BL116" s="926"/>
      <c r="BM116" s="926"/>
      <c r="BN116" s="926"/>
      <c r="BO116" s="926"/>
      <c r="BP116" s="927"/>
      <c r="BQ116" s="832" t="s">
        <v>122</v>
      </c>
      <c r="BR116" s="833"/>
      <c r="BS116" s="833"/>
      <c r="BT116" s="833"/>
      <c r="BU116" s="833"/>
      <c r="BV116" s="833" t="s">
        <v>122</v>
      </c>
      <c r="BW116" s="833"/>
      <c r="BX116" s="833"/>
      <c r="BY116" s="833"/>
      <c r="BZ116" s="833"/>
      <c r="CA116" s="833" t="s">
        <v>122</v>
      </c>
      <c r="CB116" s="833"/>
      <c r="CC116" s="833"/>
      <c r="CD116" s="833"/>
      <c r="CE116" s="833"/>
      <c r="CF116" s="891" t="s">
        <v>122</v>
      </c>
      <c r="CG116" s="892"/>
      <c r="CH116" s="892"/>
      <c r="CI116" s="892"/>
      <c r="CJ116" s="892"/>
      <c r="CK116" s="943"/>
      <c r="CL116" s="837"/>
      <c r="CM116" s="831" t="s">
        <v>443</v>
      </c>
      <c r="CN116" s="768"/>
      <c r="CO116" s="768"/>
      <c r="CP116" s="768"/>
      <c r="CQ116" s="768"/>
      <c r="CR116" s="768"/>
      <c r="CS116" s="768"/>
      <c r="CT116" s="768"/>
      <c r="CU116" s="768"/>
      <c r="CV116" s="768"/>
      <c r="CW116" s="768"/>
      <c r="CX116" s="768"/>
      <c r="CY116" s="768"/>
      <c r="CZ116" s="768"/>
      <c r="DA116" s="768"/>
      <c r="DB116" s="768"/>
      <c r="DC116" s="768"/>
      <c r="DD116" s="768"/>
      <c r="DE116" s="768"/>
      <c r="DF116" s="769"/>
      <c r="DG116" s="795" t="s">
        <v>122</v>
      </c>
      <c r="DH116" s="796"/>
      <c r="DI116" s="796"/>
      <c r="DJ116" s="796"/>
      <c r="DK116" s="797"/>
      <c r="DL116" s="798" t="s">
        <v>122</v>
      </c>
      <c r="DM116" s="796"/>
      <c r="DN116" s="796"/>
      <c r="DO116" s="796"/>
      <c r="DP116" s="797"/>
      <c r="DQ116" s="798" t="s">
        <v>122</v>
      </c>
      <c r="DR116" s="796"/>
      <c r="DS116" s="796"/>
      <c r="DT116" s="796"/>
      <c r="DU116" s="797"/>
      <c r="DV116" s="840" t="s">
        <v>122</v>
      </c>
      <c r="DW116" s="841"/>
      <c r="DX116" s="841"/>
      <c r="DY116" s="841"/>
      <c r="DZ116" s="842"/>
    </row>
    <row r="117" spans="1:130" s="212" customFormat="1" ht="26.25" customHeight="1" x14ac:dyDescent="0.2">
      <c r="A117" s="911" t="s">
        <v>177</v>
      </c>
      <c r="B117" s="912"/>
      <c r="C117" s="912"/>
      <c r="D117" s="912"/>
      <c r="E117" s="912"/>
      <c r="F117" s="912"/>
      <c r="G117" s="912"/>
      <c r="H117" s="912"/>
      <c r="I117" s="912"/>
      <c r="J117" s="912"/>
      <c r="K117" s="912"/>
      <c r="L117" s="912"/>
      <c r="M117" s="912"/>
      <c r="N117" s="912"/>
      <c r="O117" s="912"/>
      <c r="P117" s="912"/>
      <c r="Q117" s="912"/>
      <c r="R117" s="912"/>
      <c r="S117" s="912"/>
      <c r="T117" s="912"/>
      <c r="U117" s="912"/>
      <c r="V117" s="912"/>
      <c r="W117" s="912"/>
      <c r="X117" s="912"/>
      <c r="Y117" s="893" t="s">
        <v>444</v>
      </c>
      <c r="Z117" s="913"/>
      <c r="AA117" s="918">
        <v>6760190</v>
      </c>
      <c r="AB117" s="919"/>
      <c r="AC117" s="919"/>
      <c r="AD117" s="919"/>
      <c r="AE117" s="920"/>
      <c r="AF117" s="921">
        <v>7061960</v>
      </c>
      <c r="AG117" s="919"/>
      <c r="AH117" s="919"/>
      <c r="AI117" s="919"/>
      <c r="AJ117" s="920"/>
      <c r="AK117" s="921">
        <v>7551804</v>
      </c>
      <c r="AL117" s="919"/>
      <c r="AM117" s="919"/>
      <c r="AN117" s="919"/>
      <c r="AO117" s="920"/>
      <c r="AP117" s="922"/>
      <c r="AQ117" s="923"/>
      <c r="AR117" s="923"/>
      <c r="AS117" s="923"/>
      <c r="AT117" s="924"/>
      <c r="AU117" s="948"/>
      <c r="AV117" s="949"/>
      <c r="AW117" s="949"/>
      <c r="AX117" s="949"/>
      <c r="AY117" s="949"/>
      <c r="AZ117" s="879" t="s">
        <v>445</v>
      </c>
      <c r="BA117" s="880"/>
      <c r="BB117" s="880"/>
      <c r="BC117" s="880"/>
      <c r="BD117" s="880"/>
      <c r="BE117" s="880"/>
      <c r="BF117" s="880"/>
      <c r="BG117" s="880"/>
      <c r="BH117" s="880"/>
      <c r="BI117" s="880"/>
      <c r="BJ117" s="880"/>
      <c r="BK117" s="880"/>
      <c r="BL117" s="880"/>
      <c r="BM117" s="880"/>
      <c r="BN117" s="880"/>
      <c r="BO117" s="880"/>
      <c r="BP117" s="881"/>
      <c r="BQ117" s="832" t="s">
        <v>122</v>
      </c>
      <c r="BR117" s="833"/>
      <c r="BS117" s="833"/>
      <c r="BT117" s="833"/>
      <c r="BU117" s="833"/>
      <c r="BV117" s="833" t="s">
        <v>122</v>
      </c>
      <c r="BW117" s="833"/>
      <c r="BX117" s="833"/>
      <c r="BY117" s="833"/>
      <c r="BZ117" s="833"/>
      <c r="CA117" s="833" t="s">
        <v>122</v>
      </c>
      <c r="CB117" s="833"/>
      <c r="CC117" s="833"/>
      <c r="CD117" s="833"/>
      <c r="CE117" s="833"/>
      <c r="CF117" s="891" t="s">
        <v>122</v>
      </c>
      <c r="CG117" s="892"/>
      <c r="CH117" s="892"/>
      <c r="CI117" s="892"/>
      <c r="CJ117" s="892"/>
      <c r="CK117" s="943"/>
      <c r="CL117" s="837"/>
      <c r="CM117" s="831" t="s">
        <v>446</v>
      </c>
      <c r="CN117" s="768"/>
      <c r="CO117" s="768"/>
      <c r="CP117" s="768"/>
      <c r="CQ117" s="768"/>
      <c r="CR117" s="768"/>
      <c r="CS117" s="768"/>
      <c r="CT117" s="768"/>
      <c r="CU117" s="768"/>
      <c r="CV117" s="768"/>
      <c r="CW117" s="768"/>
      <c r="CX117" s="768"/>
      <c r="CY117" s="768"/>
      <c r="CZ117" s="768"/>
      <c r="DA117" s="768"/>
      <c r="DB117" s="768"/>
      <c r="DC117" s="768"/>
      <c r="DD117" s="768"/>
      <c r="DE117" s="768"/>
      <c r="DF117" s="769"/>
      <c r="DG117" s="795" t="s">
        <v>122</v>
      </c>
      <c r="DH117" s="796"/>
      <c r="DI117" s="796"/>
      <c r="DJ117" s="796"/>
      <c r="DK117" s="797"/>
      <c r="DL117" s="798" t="s">
        <v>122</v>
      </c>
      <c r="DM117" s="796"/>
      <c r="DN117" s="796"/>
      <c r="DO117" s="796"/>
      <c r="DP117" s="797"/>
      <c r="DQ117" s="798" t="s">
        <v>122</v>
      </c>
      <c r="DR117" s="796"/>
      <c r="DS117" s="796"/>
      <c r="DT117" s="796"/>
      <c r="DU117" s="797"/>
      <c r="DV117" s="840" t="s">
        <v>122</v>
      </c>
      <c r="DW117" s="841"/>
      <c r="DX117" s="841"/>
      <c r="DY117" s="841"/>
      <c r="DZ117" s="842"/>
    </row>
    <row r="118" spans="1:130" s="212" customFormat="1" ht="26.25" customHeight="1" x14ac:dyDescent="0.2">
      <c r="A118" s="911" t="s">
        <v>420</v>
      </c>
      <c r="B118" s="912"/>
      <c r="C118" s="912"/>
      <c r="D118" s="912"/>
      <c r="E118" s="912"/>
      <c r="F118" s="912"/>
      <c r="G118" s="912"/>
      <c r="H118" s="912"/>
      <c r="I118" s="912"/>
      <c r="J118" s="912"/>
      <c r="K118" s="912"/>
      <c r="L118" s="912"/>
      <c r="M118" s="912"/>
      <c r="N118" s="912"/>
      <c r="O118" s="912"/>
      <c r="P118" s="912"/>
      <c r="Q118" s="912"/>
      <c r="R118" s="912"/>
      <c r="S118" s="912"/>
      <c r="T118" s="912"/>
      <c r="U118" s="912"/>
      <c r="V118" s="912"/>
      <c r="W118" s="912"/>
      <c r="X118" s="912"/>
      <c r="Y118" s="912"/>
      <c r="Z118" s="913"/>
      <c r="AA118" s="914" t="s">
        <v>417</v>
      </c>
      <c r="AB118" s="912"/>
      <c r="AC118" s="912"/>
      <c r="AD118" s="912"/>
      <c r="AE118" s="913"/>
      <c r="AF118" s="914" t="s">
        <v>418</v>
      </c>
      <c r="AG118" s="912"/>
      <c r="AH118" s="912"/>
      <c r="AI118" s="912"/>
      <c r="AJ118" s="913"/>
      <c r="AK118" s="914" t="s">
        <v>294</v>
      </c>
      <c r="AL118" s="912"/>
      <c r="AM118" s="912"/>
      <c r="AN118" s="912"/>
      <c r="AO118" s="913"/>
      <c r="AP118" s="915" t="s">
        <v>419</v>
      </c>
      <c r="AQ118" s="916"/>
      <c r="AR118" s="916"/>
      <c r="AS118" s="916"/>
      <c r="AT118" s="917"/>
      <c r="AU118" s="948"/>
      <c r="AV118" s="949"/>
      <c r="AW118" s="949"/>
      <c r="AX118" s="949"/>
      <c r="AY118" s="949"/>
      <c r="AZ118" s="854" t="s">
        <v>447</v>
      </c>
      <c r="BA118" s="855"/>
      <c r="BB118" s="855"/>
      <c r="BC118" s="855"/>
      <c r="BD118" s="855"/>
      <c r="BE118" s="855"/>
      <c r="BF118" s="855"/>
      <c r="BG118" s="855"/>
      <c r="BH118" s="855"/>
      <c r="BI118" s="855"/>
      <c r="BJ118" s="855"/>
      <c r="BK118" s="855"/>
      <c r="BL118" s="855"/>
      <c r="BM118" s="855"/>
      <c r="BN118" s="855"/>
      <c r="BO118" s="855"/>
      <c r="BP118" s="856"/>
      <c r="BQ118" s="895" t="s">
        <v>122</v>
      </c>
      <c r="BR118" s="861"/>
      <c r="BS118" s="861"/>
      <c r="BT118" s="861"/>
      <c r="BU118" s="861"/>
      <c r="BV118" s="861" t="s">
        <v>122</v>
      </c>
      <c r="BW118" s="861"/>
      <c r="BX118" s="861"/>
      <c r="BY118" s="861"/>
      <c r="BZ118" s="861"/>
      <c r="CA118" s="861" t="s">
        <v>122</v>
      </c>
      <c r="CB118" s="861"/>
      <c r="CC118" s="861"/>
      <c r="CD118" s="861"/>
      <c r="CE118" s="861"/>
      <c r="CF118" s="891" t="s">
        <v>122</v>
      </c>
      <c r="CG118" s="892"/>
      <c r="CH118" s="892"/>
      <c r="CI118" s="892"/>
      <c r="CJ118" s="892"/>
      <c r="CK118" s="943"/>
      <c r="CL118" s="837"/>
      <c r="CM118" s="831" t="s">
        <v>448</v>
      </c>
      <c r="CN118" s="768"/>
      <c r="CO118" s="768"/>
      <c r="CP118" s="768"/>
      <c r="CQ118" s="768"/>
      <c r="CR118" s="768"/>
      <c r="CS118" s="768"/>
      <c r="CT118" s="768"/>
      <c r="CU118" s="768"/>
      <c r="CV118" s="768"/>
      <c r="CW118" s="768"/>
      <c r="CX118" s="768"/>
      <c r="CY118" s="768"/>
      <c r="CZ118" s="768"/>
      <c r="DA118" s="768"/>
      <c r="DB118" s="768"/>
      <c r="DC118" s="768"/>
      <c r="DD118" s="768"/>
      <c r="DE118" s="768"/>
      <c r="DF118" s="769"/>
      <c r="DG118" s="795" t="s">
        <v>122</v>
      </c>
      <c r="DH118" s="796"/>
      <c r="DI118" s="796"/>
      <c r="DJ118" s="796"/>
      <c r="DK118" s="797"/>
      <c r="DL118" s="798" t="s">
        <v>122</v>
      </c>
      <c r="DM118" s="796"/>
      <c r="DN118" s="796"/>
      <c r="DO118" s="796"/>
      <c r="DP118" s="797"/>
      <c r="DQ118" s="798" t="s">
        <v>122</v>
      </c>
      <c r="DR118" s="796"/>
      <c r="DS118" s="796"/>
      <c r="DT118" s="796"/>
      <c r="DU118" s="797"/>
      <c r="DV118" s="840" t="s">
        <v>122</v>
      </c>
      <c r="DW118" s="841"/>
      <c r="DX118" s="841"/>
      <c r="DY118" s="841"/>
      <c r="DZ118" s="842"/>
    </row>
    <row r="119" spans="1:130" s="212" customFormat="1" ht="26.25" customHeight="1" x14ac:dyDescent="0.2">
      <c r="A119" s="834" t="s">
        <v>423</v>
      </c>
      <c r="B119" s="835"/>
      <c r="C119" s="876" t="s">
        <v>424</v>
      </c>
      <c r="D119" s="824"/>
      <c r="E119" s="824"/>
      <c r="F119" s="824"/>
      <c r="G119" s="824"/>
      <c r="H119" s="824"/>
      <c r="I119" s="824"/>
      <c r="J119" s="824"/>
      <c r="K119" s="824"/>
      <c r="L119" s="824"/>
      <c r="M119" s="824"/>
      <c r="N119" s="824"/>
      <c r="O119" s="824"/>
      <c r="P119" s="824"/>
      <c r="Q119" s="824"/>
      <c r="R119" s="824"/>
      <c r="S119" s="824"/>
      <c r="T119" s="824"/>
      <c r="U119" s="824"/>
      <c r="V119" s="824"/>
      <c r="W119" s="824"/>
      <c r="X119" s="824"/>
      <c r="Y119" s="824"/>
      <c r="Z119" s="825"/>
      <c r="AA119" s="904" t="s">
        <v>122</v>
      </c>
      <c r="AB119" s="905"/>
      <c r="AC119" s="905"/>
      <c r="AD119" s="905"/>
      <c r="AE119" s="906"/>
      <c r="AF119" s="907" t="s">
        <v>122</v>
      </c>
      <c r="AG119" s="905"/>
      <c r="AH119" s="905"/>
      <c r="AI119" s="905"/>
      <c r="AJ119" s="906"/>
      <c r="AK119" s="907" t="s">
        <v>122</v>
      </c>
      <c r="AL119" s="905"/>
      <c r="AM119" s="905"/>
      <c r="AN119" s="905"/>
      <c r="AO119" s="906"/>
      <c r="AP119" s="908" t="s">
        <v>122</v>
      </c>
      <c r="AQ119" s="909"/>
      <c r="AR119" s="909"/>
      <c r="AS119" s="909"/>
      <c r="AT119" s="910"/>
      <c r="AU119" s="950"/>
      <c r="AV119" s="951"/>
      <c r="AW119" s="951"/>
      <c r="AX119" s="951"/>
      <c r="AY119" s="951"/>
      <c r="AZ119" s="233" t="s">
        <v>177</v>
      </c>
      <c r="BA119" s="233"/>
      <c r="BB119" s="233"/>
      <c r="BC119" s="233"/>
      <c r="BD119" s="233"/>
      <c r="BE119" s="233"/>
      <c r="BF119" s="233"/>
      <c r="BG119" s="233"/>
      <c r="BH119" s="233"/>
      <c r="BI119" s="233"/>
      <c r="BJ119" s="233"/>
      <c r="BK119" s="233"/>
      <c r="BL119" s="233"/>
      <c r="BM119" s="233"/>
      <c r="BN119" s="233"/>
      <c r="BO119" s="893" t="s">
        <v>449</v>
      </c>
      <c r="BP119" s="894"/>
      <c r="BQ119" s="895">
        <v>97199303</v>
      </c>
      <c r="BR119" s="861"/>
      <c r="BS119" s="861"/>
      <c r="BT119" s="861"/>
      <c r="BU119" s="861"/>
      <c r="BV119" s="861">
        <v>94620478</v>
      </c>
      <c r="BW119" s="861"/>
      <c r="BX119" s="861"/>
      <c r="BY119" s="861"/>
      <c r="BZ119" s="861"/>
      <c r="CA119" s="861">
        <v>94719528</v>
      </c>
      <c r="CB119" s="861"/>
      <c r="CC119" s="861"/>
      <c r="CD119" s="861"/>
      <c r="CE119" s="861"/>
      <c r="CF119" s="764"/>
      <c r="CG119" s="765"/>
      <c r="CH119" s="765"/>
      <c r="CI119" s="765"/>
      <c r="CJ119" s="850"/>
      <c r="CK119" s="944"/>
      <c r="CL119" s="839"/>
      <c r="CM119" s="854" t="s">
        <v>450</v>
      </c>
      <c r="CN119" s="855"/>
      <c r="CO119" s="855"/>
      <c r="CP119" s="855"/>
      <c r="CQ119" s="855"/>
      <c r="CR119" s="855"/>
      <c r="CS119" s="855"/>
      <c r="CT119" s="855"/>
      <c r="CU119" s="855"/>
      <c r="CV119" s="855"/>
      <c r="CW119" s="855"/>
      <c r="CX119" s="855"/>
      <c r="CY119" s="855"/>
      <c r="CZ119" s="855"/>
      <c r="DA119" s="855"/>
      <c r="DB119" s="855"/>
      <c r="DC119" s="855"/>
      <c r="DD119" s="855"/>
      <c r="DE119" s="855"/>
      <c r="DF119" s="856"/>
      <c r="DG119" s="779" t="s">
        <v>122</v>
      </c>
      <c r="DH119" s="780"/>
      <c r="DI119" s="780"/>
      <c r="DJ119" s="780"/>
      <c r="DK119" s="781"/>
      <c r="DL119" s="782" t="s">
        <v>122</v>
      </c>
      <c r="DM119" s="780"/>
      <c r="DN119" s="780"/>
      <c r="DO119" s="780"/>
      <c r="DP119" s="781"/>
      <c r="DQ119" s="782" t="s">
        <v>122</v>
      </c>
      <c r="DR119" s="780"/>
      <c r="DS119" s="780"/>
      <c r="DT119" s="780"/>
      <c r="DU119" s="781"/>
      <c r="DV119" s="864" t="s">
        <v>122</v>
      </c>
      <c r="DW119" s="865"/>
      <c r="DX119" s="865"/>
      <c r="DY119" s="865"/>
      <c r="DZ119" s="866"/>
    </row>
    <row r="120" spans="1:130" s="212" customFormat="1" ht="26.25" customHeight="1" x14ac:dyDescent="0.2">
      <c r="A120" s="836"/>
      <c r="B120" s="837"/>
      <c r="C120" s="831" t="s">
        <v>427</v>
      </c>
      <c r="D120" s="768"/>
      <c r="E120" s="768"/>
      <c r="F120" s="768"/>
      <c r="G120" s="768"/>
      <c r="H120" s="768"/>
      <c r="I120" s="768"/>
      <c r="J120" s="768"/>
      <c r="K120" s="768"/>
      <c r="L120" s="768"/>
      <c r="M120" s="768"/>
      <c r="N120" s="768"/>
      <c r="O120" s="768"/>
      <c r="P120" s="768"/>
      <c r="Q120" s="768"/>
      <c r="R120" s="768"/>
      <c r="S120" s="768"/>
      <c r="T120" s="768"/>
      <c r="U120" s="768"/>
      <c r="V120" s="768"/>
      <c r="W120" s="768"/>
      <c r="X120" s="768"/>
      <c r="Y120" s="768"/>
      <c r="Z120" s="769"/>
      <c r="AA120" s="795" t="s">
        <v>122</v>
      </c>
      <c r="AB120" s="796"/>
      <c r="AC120" s="796"/>
      <c r="AD120" s="796"/>
      <c r="AE120" s="797"/>
      <c r="AF120" s="798" t="s">
        <v>122</v>
      </c>
      <c r="AG120" s="796"/>
      <c r="AH120" s="796"/>
      <c r="AI120" s="796"/>
      <c r="AJ120" s="797"/>
      <c r="AK120" s="798" t="s">
        <v>122</v>
      </c>
      <c r="AL120" s="796"/>
      <c r="AM120" s="796"/>
      <c r="AN120" s="796"/>
      <c r="AO120" s="797"/>
      <c r="AP120" s="840" t="s">
        <v>122</v>
      </c>
      <c r="AQ120" s="841"/>
      <c r="AR120" s="841"/>
      <c r="AS120" s="841"/>
      <c r="AT120" s="842"/>
      <c r="AU120" s="896" t="s">
        <v>451</v>
      </c>
      <c r="AV120" s="897"/>
      <c r="AW120" s="897"/>
      <c r="AX120" s="897"/>
      <c r="AY120" s="898"/>
      <c r="AZ120" s="876" t="s">
        <v>452</v>
      </c>
      <c r="BA120" s="824"/>
      <c r="BB120" s="824"/>
      <c r="BC120" s="824"/>
      <c r="BD120" s="824"/>
      <c r="BE120" s="824"/>
      <c r="BF120" s="824"/>
      <c r="BG120" s="824"/>
      <c r="BH120" s="824"/>
      <c r="BI120" s="824"/>
      <c r="BJ120" s="824"/>
      <c r="BK120" s="824"/>
      <c r="BL120" s="824"/>
      <c r="BM120" s="824"/>
      <c r="BN120" s="824"/>
      <c r="BO120" s="824"/>
      <c r="BP120" s="825"/>
      <c r="BQ120" s="877">
        <v>12431422</v>
      </c>
      <c r="BR120" s="858"/>
      <c r="BS120" s="858"/>
      <c r="BT120" s="858"/>
      <c r="BU120" s="858"/>
      <c r="BV120" s="858">
        <v>11487192</v>
      </c>
      <c r="BW120" s="858"/>
      <c r="BX120" s="858"/>
      <c r="BY120" s="858"/>
      <c r="BZ120" s="858"/>
      <c r="CA120" s="858">
        <v>9783964</v>
      </c>
      <c r="CB120" s="858"/>
      <c r="CC120" s="858"/>
      <c r="CD120" s="858"/>
      <c r="CE120" s="858"/>
      <c r="CF120" s="882">
        <v>26.3</v>
      </c>
      <c r="CG120" s="883"/>
      <c r="CH120" s="883"/>
      <c r="CI120" s="883"/>
      <c r="CJ120" s="883"/>
      <c r="CK120" s="884" t="s">
        <v>453</v>
      </c>
      <c r="CL120" s="868"/>
      <c r="CM120" s="868"/>
      <c r="CN120" s="868"/>
      <c r="CO120" s="869"/>
      <c r="CP120" s="888" t="s">
        <v>399</v>
      </c>
      <c r="CQ120" s="889"/>
      <c r="CR120" s="889"/>
      <c r="CS120" s="889"/>
      <c r="CT120" s="889"/>
      <c r="CU120" s="889"/>
      <c r="CV120" s="889"/>
      <c r="CW120" s="889"/>
      <c r="CX120" s="889"/>
      <c r="CY120" s="889"/>
      <c r="CZ120" s="889"/>
      <c r="DA120" s="889"/>
      <c r="DB120" s="889"/>
      <c r="DC120" s="889"/>
      <c r="DD120" s="889"/>
      <c r="DE120" s="889"/>
      <c r="DF120" s="890"/>
      <c r="DG120" s="877">
        <v>24070388</v>
      </c>
      <c r="DH120" s="858"/>
      <c r="DI120" s="858"/>
      <c r="DJ120" s="858"/>
      <c r="DK120" s="858"/>
      <c r="DL120" s="858">
        <v>21492148</v>
      </c>
      <c r="DM120" s="858"/>
      <c r="DN120" s="858"/>
      <c r="DO120" s="858"/>
      <c r="DP120" s="858"/>
      <c r="DQ120" s="858">
        <v>20580928</v>
      </c>
      <c r="DR120" s="858"/>
      <c r="DS120" s="858"/>
      <c r="DT120" s="858"/>
      <c r="DU120" s="858"/>
      <c r="DV120" s="859">
        <v>55.2</v>
      </c>
      <c r="DW120" s="859"/>
      <c r="DX120" s="859"/>
      <c r="DY120" s="859"/>
      <c r="DZ120" s="860"/>
    </row>
    <row r="121" spans="1:130" s="212" customFormat="1" ht="26.25" customHeight="1" x14ac:dyDescent="0.2">
      <c r="A121" s="836"/>
      <c r="B121" s="837"/>
      <c r="C121" s="879" t="s">
        <v>454</v>
      </c>
      <c r="D121" s="880"/>
      <c r="E121" s="880"/>
      <c r="F121" s="880"/>
      <c r="G121" s="880"/>
      <c r="H121" s="880"/>
      <c r="I121" s="880"/>
      <c r="J121" s="880"/>
      <c r="K121" s="880"/>
      <c r="L121" s="880"/>
      <c r="M121" s="880"/>
      <c r="N121" s="880"/>
      <c r="O121" s="880"/>
      <c r="P121" s="880"/>
      <c r="Q121" s="880"/>
      <c r="R121" s="880"/>
      <c r="S121" s="880"/>
      <c r="T121" s="880"/>
      <c r="U121" s="880"/>
      <c r="V121" s="880"/>
      <c r="W121" s="880"/>
      <c r="X121" s="880"/>
      <c r="Y121" s="880"/>
      <c r="Z121" s="881"/>
      <c r="AA121" s="795" t="s">
        <v>122</v>
      </c>
      <c r="AB121" s="796"/>
      <c r="AC121" s="796"/>
      <c r="AD121" s="796"/>
      <c r="AE121" s="797"/>
      <c r="AF121" s="798" t="s">
        <v>122</v>
      </c>
      <c r="AG121" s="796"/>
      <c r="AH121" s="796"/>
      <c r="AI121" s="796"/>
      <c r="AJ121" s="797"/>
      <c r="AK121" s="798" t="s">
        <v>122</v>
      </c>
      <c r="AL121" s="796"/>
      <c r="AM121" s="796"/>
      <c r="AN121" s="796"/>
      <c r="AO121" s="797"/>
      <c r="AP121" s="840" t="s">
        <v>122</v>
      </c>
      <c r="AQ121" s="841"/>
      <c r="AR121" s="841"/>
      <c r="AS121" s="841"/>
      <c r="AT121" s="842"/>
      <c r="AU121" s="899"/>
      <c r="AV121" s="900"/>
      <c r="AW121" s="900"/>
      <c r="AX121" s="900"/>
      <c r="AY121" s="901"/>
      <c r="AZ121" s="831" t="s">
        <v>455</v>
      </c>
      <c r="BA121" s="768"/>
      <c r="BB121" s="768"/>
      <c r="BC121" s="768"/>
      <c r="BD121" s="768"/>
      <c r="BE121" s="768"/>
      <c r="BF121" s="768"/>
      <c r="BG121" s="768"/>
      <c r="BH121" s="768"/>
      <c r="BI121" s="768"/>
      <c r="BJ121" s="768"/>
      <c r="BK121" s="768"/>
      <c r="BL121" s="768"/>
      <c r="BM121" s="768"/>
      <c r="BN121" s="768"/>
      <c r="BO121" s="768"/>
      <c r="BP121" s="769"/>
      <c r="BQ121" s="832">
        <v>22192090</v>
      </c>
      <c r="BR121" s="833"/>
      <c r="BS121" s="833"/>
      <c r="BT121" s="833"/>
      <c r="BU121" s="833"/>
      <c r="BV121" s="833">
        <v>20779034</v>
      </c>
      <c r="BW121" s="833"/>
      <c r="BX121" s="833"/>
      <c r="BY121" s="833"/>
      <c r="BZ121" s="833"/>
      <c r="CA121" s="833">
        <v>22210855</v>
      </c>
      <c r="CB121" s="833"/>
      <c r="CC121" s="833"/>
      <c r="CD121" s="833"/>
      <c r="CE121" s="833"/>
      <c r="CF121" s="891">
        <v>59.6</v>
      </c>
      <c r="CG121" s="892"/>
      <c r="CH121" s="892"/>
      <c r="CI121" s="892"/>
      <c r="CJ121" s="892"/>
      <c r="CK121" s="885"/>
      <c r="CL121" s="871"/>
      <c r="CM121" s="871"/>
      <c r="CN121" s="871"/>
      <c r="CO121" s="872"/>
      <c r="CP121" s="851" t="s">
        <v>398</v>
      </c>
      <c r="CQ121" s="852"/>
      <c r="CR121" s="852"/>
      <c r="CS121" s="852"/>
      <c r="CT121" s="852"/>
      <c r="CU121" s="852"/>
      <c r="CV121" s="852"/>
      <c r="CW121" s="852"/>
      <c r="CX121" s="852"/>
      <c r="CY121" s="852"/>
      <c r="CZ121" s="852"/>
      <c r="DA121" s="852"/>
      <c r="DB121" s="852"/>
      <c r="DC121" s="852"/>
      <c r="DD121" s="852"/>
      <c r="DE121" s="852"/>
      <c r="DF121" s="853"/>
      <c r="DG121" s="832">
        <v>516367</v>
      </c>
      <c r="DH121" s="833"/>
      <c r="DI121" s="833"/>
      <c r="DJ121" s="833"/>
      <c r="DK121" s="833"/>
      <c r="DL121" s="833">
        <v>1451268</v>
      </c>
      <c r="DM121" s="833"/>
      <c r="DN121" s="833"/>
      <c r="DO121" s="833"/>
      <c r="DP121" s="833"/>
      <c r="DQ121" s="833">
        <v>2658112</v>
      </c>
      <c r="DR121" s="833"/>
      <c r="DS121" s="833"/>
      <c r="DT121" s="833"/>
      <c r="DU121" s="833"/>
      <c r="DV121" s="810">
        <v>7.1</v>
      </c>
      <c r="DW121" s="810"/>
      <c r="DX121" s="810"/>
      <c r="DY121" s="810"/>
      <c r="DZ121" s="811"/>
    </row>
    <row r="122" spans="1:130" s="212" customFormat="1" ht="26.25" customHeight="1" x14ac:dyDescent="0.2">
      <c r="A122" s="836"/>
      <c r="B122" s="837"/>
      <c r="C122" s="831" t="s">
        <v>437</v>
      </c>
      <c r="D122" s="768"/>
      <c r="E122" s="768"/>
      <c r="F122" s="768"/>
      <c r="G122" s="768"/>
      <c r="H122" s="768"/>
      <c r="I122" s="768"/>
      <c r="J122" s="768"/>
      <c r="K122" s="768"/>
      <c r="L122" s="768"/>
      <c r="M122" s="768"/>
      <c r="N122" s="768"/>
      <c r="O122" s="768"/>
      <c r="P122" s="768"/>
      <c r="Q122" s="768"/>
      <c r="R122" s="768"/>
      <c r="S122" s="768"/>
      <c r="T122" s="768"/>
      <c r="U122" s="768"/>
      <c r="V122" s="768"/>
      <c r="W122" s="768"/>
      <c r="X122" s="768"/>
      <c r="Y122" s="768"/>
      <c r="Z122" s="769"/>
      <c r="AA122" s="795" t="s">
        <v>122</v>
      </c>
      <c r="AB122" s="796"/>
      <c r="AC122" s="796"/>
      <c r="AD122" s="796"/>
      <c r="AE122" s="797"/>
      <c r="AF122" s="798" t="s">
        <v>122</v>
      </c>
      <c r="AG122" s="796"/>
      <c r="AH122" s="796"/>
      <c r="AI122" s="796"/>
      <c r="AJ122" s="797"/>
      <c r="AK122" s="798" t="s">
        <v>122</v>
      </c>
      <c r="AL122" s="796"/>
      <c r="AM122" s="796"/>
      <c r="AN122" s="796"/>
      <c r="AO122" s="797"/>
      <c r="AP122" s="840" t="s">
        <v>122</v>
      </c>
      <c r="AQ122" s="841"/>
      <c r="AR122" s="841"/>
      <c r="AS122" s="841"/>
      <c r="AT122" s="842"/>
      <c r="AU122" s="899"/>
      <c r="AV122" s="900"/>
      <c r="AW122" s="900"/>
      <c r="AX122" s="900"/>
      <c r="AY122" s="901"/>
      <c r="AZ122" s="854" t="s">
        <v>456</v>
      </c>
      <c r="BA122" s="855"/>
      <c r="BB122" s="855"/>
      <c r="BC122" s="855"/>
      <c r="BD122" s="855"/>
      <c r="BE122" s="855"/>
      <c r="BF122" s="855"/>
      <c r="BG122" s="855"/>
      <c r="BH122" s="855"/>
      <c r="BI122" s="855"/>
      <c r="BJ122" s="855"/>
      <c r="BK122" s="855"/>
      <c r="BL122" s="855"/>
      <c r="BM122" s="855"/>
      <c r="BN122" s="855"/>
      <c r="BO122" s="855"/>
      <c r="BP122" s="856"/>
      <c r="BQ122" s="895">
        <v>50713050</v>
      </c>
      <c r="BR122" s="861"/>
      <c r="BS122" s="861"/>
      <c r="BT122" s="861"/>
      <c r="BU122" s="861"/>
      <c r="BV122" s="861">
        <v>48430660</v>
      </c>
      <c r="BW122" s="861"/>
      <c r="BX122" s="861"/>
      <c r="BY122" s="861"/>
      <c r="BZ122" s="861"/>
      <c r="CA122" s="861">
        <v>46641308</v>
      </c>
      <c r="CB122" s="861"/>
      <c r="CC122" s="861"/>
      <c r="CD122" s="861"/>
      <c r="CE122" s="861"/>
      <c r="CF122" s="862">
        <v>125.2</v>
      </c>
      <c r="CG122" s="863"/>
      <c r="CH122" s="863"/>
      <c r="CI122" s="863"/>
      <c r="CJ122" s="863"/>
      <c r="CK122" s="885"/>
      <c r="CL122" s="871"/>
      <c r="CM122" s="871"/>
      <c r="CN122" s="871"/>
      <c r="CO122" s="872"/>
      <c r="CP122" s="851" t="s">
        <v>396</v>
      </c>
      <c r="CQ122" s="852"/>
      <c r="CR122" s="852"/>
      <c r="CS122" s="852"/>
      <c r="CT122" s="852"/>
      <c r="CU122" s="852"/>
      <c r="CV122" s="852"/>
      <c r="CW122" s="852"/>
      <c r="CX122" s="852"/>
      <c r="CY122" s="852"/>
      <c r="CZ122" s="852"/>
      <c r="DA122" s="852"/>
      <c r="DB122" s="852"/>
      <c r="DC122" s="852"/>
      <c r="DD122" s="852"/>
      <c r="DE122" s="852"/>
      <c r="DF122" s="853"/>
      <c r="DG122" s="832">
        <v>670319</v>
      </c>
      <c r="DH122" s="833"/>
      <c r="DI122" s="833"/>
      <c r="DJ122" s="833"/>
      <c r="DK122" s="833"/>
      <c r="DL122" s="833">
        <v>616334</v>
      </c>
      <c r="DM122" s="833"/>
      <c r="DN122" s="833"/>
      <c r="DO122" s="833"/>
      <c r="DP122" s="833"/>
      <c r="DQ122" s="833">
        <v>558505</v>
      </c>
      <c r="DR122" s="833"/>
      <c r="DS122" s="833"/>
      <c r="DT122" s="833"/>
      <c r="DU122" s="833"/>
      <c r="DV122" s="810">
        <v>1.5</v>
      </c>
      <c r="DW122" s="810"/>
      <c r="DX122" s="810"/>
      <c r="DY122" s="810"/>
      <c r="DZ122" s="811"/>
    </row>
    <row r="123" spans="1:130" s="212" customFormat="1" ht="26.25" customHeight="1" x14ac:dyDescent="0.2">
      <c r="A123" s="836"/>
      <c r="B123" s="837"/>
      <c r="C123" s="831" t="s">
        <v>443</v>
      </c>
      <c r="D123" s="768"/>
      <c r="E123" s="768"/>
      <c r="F123" s="768"/>
      <c r="G123" s="768"/>
      <c r="H123" s="768"/>
      <c r="I123" s="768"/>
      <c r="J123" s="768"/>
      <c r="K123" s="768"/>
      <c r="L123" s="768"/>
      <c r="M123" s="768"/>
      <c r="N123" s="768"/>
      <c r="O123" s="768"/>
      <c r="P123" s="768"/>
      <c r="Q123" s="768"/>
      <c r="R123" s="768"/>
      <c r="S123" s="768"/>
      <c r="T123" s="768"/>
      <c r="U123" s="768"/>
      <c r="V123" s="768"/>
      <c r="W123" s="768"/>
      <c r="X123" s="768"/>
      <c r="Y123" s="768"/>
      <c r="Z123" s="769"/>
      <c r="AA123" s="795" t="s">
        <v>122</v>
      </c>
      <c r="AB123" s="796"/>
      <c r="AC123" s="796"/>
      <c r="AD123" s="796"/>
      <c r="AE123" s="797"/>
      <c r="AF123" s="798" t="s">
        <v>122</v>
      </c>
      <c r="AG123" s="796"/>
      <c r="AH123" s="796"/>
      <c r="AI123" s="796"/>
      <c r="AJ123" s="797"/>
      <c r="AK123" s="798" t="s">
        <v>122</v>
      </c>
      <c r="AL123" s="796"/>
      <c r="AM123" s="796"/>
      <c r="AN123" s="796"/>
      <c r="AO123" s="797"/>
      <c r="AP123" s="840" t="s">
        <v>122</v>
      </c>
      <c r="AQ123" s="841"/>
      <c r="AR123" s="841"/>
      <c r="AS123" s="841"/>
      <c r="AT123" s="842"/>
      <c r="AU123" s="902"/>
      <c r="AV123" s="903"/>
      <c r="AW123" s="903"/>
      <c r="AX123" s="903"/>
      <c r="AY123" s="903"/>
      <c r="AZ123" s="233" t="s">
        <v>177</v>
      </c>
      <c r="BA123" s="233"/>
      <c r="BB123" s="233"/>
      <c r="BC123" s="233"/>
      <c r="BD123" s="233"/>
      <c r="BE123" s="233"/>
      <c r="BF123" s="233"/>
      <c r="BG123" s="233"/>
      <c r="BH123" s="233"/>
      <c r="BI123" s="233"/>
      <c r="BJ123" s="233"/>
      <c r="BK123" s="233"/>
      <c r="BL123" s="233"/>
      <c r="BM123" s="233"/>
      <c r="BN123" s="233"/>
      <c r="BO123" s="893" t="s">
        <v>457</v>
      </c>
      <c r="BP123" s="894"/>
      <c r="BQ123" s="848">
        <v>85336562</v>
      </c>
      <c r="BR123" s="849"/>
      <c r="BS123" s="849"/>
      <c r="BT123" s="849"/>
      <c r="BU123" s="849"/>
      <c r="BV123" s="849">
        <v>80696886</v>
      </c>
      <c r="BW123" s="849"/>
      <c r="BX123" s="849"/>
      <c r="BY123" s="849"/>
      <c r="BZ123" s="849"/>
      <c r="CA123" s="849">
        <v>78636127</v>
      </c>
      <c r="CB123" s="849"/>
      <c r="CC123" s="849"/>
      <c r="CD123" s="849"/>
      <c r="CE123" s="849"/>
      <c r="CF123" s="764"/>
      <c r="CG123" s="765"/>
      <c r="CH123" s="765"/>
      <c r="CI123" s="765"/>
      <c r="CJ123" s="850"/>
      <c r="CK123" s="885"/>
      <c r="CL123" s="871"/>
      <c r="CM123" s="871"/>
      <c r="CN123" s="871"/>
      <c r="CO123" s="872"/>
      <c r="CP123" s="851" t="s">
        <v>400</v>
      </c>
      <c r="CQ123" s="852"/>
      <c r="CR123" s="852"/>
      <c r="CS123" s="852"/>
      <c r="CT123" s="852"/>
      <c r="CU123" s="852"/>
      <c r="CV123" s="852"/>
      <c r="CW123" s="852"/>
      <c r="CX123" s="852"/>
      <c r="CY123" s="852"/>
      <c r="CZ123" s="852"/>
      <c r="DA123" s="852"/>
      <c r="DB123" s="852"/>
      <c r="DC123" s="852"/>
      <c r="DD123" s="852"/>
      <c r="DE123" s="852"/>
      <c r="DF123" s="853"/>
      <c r="DG123" s="795" t="s">
        <v>122</v>
      </c>
      <c r="DH123" s="796"/>
      <c r="DI123" s="796"/>
      <c r="DJ123" s="796"/>
      <c r="DK123" s="797"/>
      <c r="DL123" s="798" t="s">
        <v>122</v>
      </c>
      <c r="DM123" s="796"/>
      <c r="DN123" s="796"/>
      <c r="DO123" s="796"/>
      <c r="DP123" s="797"/>
      <c r="DQ123" s="798">
        <v>14550</v>
      </c>
      <c r="DR123" s="796"/>
      <c r="DS123" s="796"/>
      <c r="DT123" s="796"/>
      <c r="DU123" s="797"/>
      <c r="DV123" s="840">
        <v>0</v>
      </c>
      <c r="DW123" s="841"/>
      <c r="DX123" s="841"/>
      <c r="DY123" s="841"/>
      <c r="DZ123" s="842"/>
    </row>
    <row r="124" spans="1:130" s="212" customFormat="1" ht="26.25" customHeight="1" thickBot="1" x14ac:dyDescent="0.25">
      <c r="A124" s="836"/>
      <c r="B124" s="837"/>
      <c r="C124" s="831" t="s">
        <v>446</v>
      </c>
      <c r="D124" s="768"/>
      <c r="E124" s="768"/>
      <c r="F124" s="768"/>
      <c r="G124" s="768"/>
      <c r="H124" s="768"/>
      <c r="I124" s="768"/>
      <c r="J124" s="768"/>
      <c r="K124" s="768"/>
      <c r="L124" s="768"/>
      <c r="M124" s="768"/>
      <c r="N124" s="768"/>
      <c r="O124" s="768"/>
      <c r="P124" s="768"/>
      <c r="Q124" s="768"/>
      <c r="R124" s="768"/>
      <c r="S124" s="768"/>
      <c r="T124" s="768"/>
      <c r="U124" s="768"/>
      <c r="V124" s="768"/>
      <c r="W124" s="768"/>
      <c r="X124" s="768"/>
      <c r="Y124" s="768"/>
      <c r="Z124" s="769"/>
      <c r="AA124" s="795" t="s">
        <v>122</v>
      </c>
      <c r="AB124" s="796"/>
      <c r="AC124" s="796"/>
      <c r="AD124" s="796"/>
      <c r="AE124" s="797"/>
      <c r="AF124" s="798" t="s">
        <v>122</v>
      </c>
      <c r="AG124" s="796"/>
      <c r="AH124" s="796"/>
      <c r="AI124" s="796"/>
      <c r="AJ124" s="797"/>
      <c r="AK124" s="798" t="s">
        <v>122</v>
      </c>
      <c r="AL124" s="796"/>
      <c r="AM124" s="796"/>
      <c r="AN124" s="796"/>
      <c r="AO124" s="797"/>
      <c r="AP124" s="840" t="s">
        <v>122</v>
      </c>
      <c r="AQ124" s="841"/>
      <c r="AR124" s="841"/>
      <c r="AS124" s="841"/>
      <c r="AT124" s="842"/>
      <c r="AU124" s="843" t="s">
        <v>458</v>
      </c>
      <c r="AV124" s="844"/>
      <c r="AW124" s="844"/>
      <c r="AX124" s="844"/>
      <c r="AY124" s="844"/>
      <c r="AZ124" s="844"/>
      <c r="BA124" s="844"/>
      <c r="BB124" s="844"/>
      <c r="BC124" s="844"/>
      <c r="BD124" s="844"/>
      <c r="BE124" s="844"/>
      <c r="BF124" s="844"/>
      <c r="BG124" s="844"/>
      <c r="BH124" s="844"/>
      <c r="BI124" s="844"/>
      <c r="BJ124" s="844"/>
      <c r="BK124" s="844"/>
      <c r="BL124" s="844"/>
      <c r="BM124" s="844"/>
      <c r="BN124" s="844"/>
      <c r="BO124" s="844"/>
      <c r="BP124" s="845"/>
      <c r="BQ124" s="846">
        <v>33.299999999999997</v>
      </c>
      <c r="BR124" s="847"/>
      <c r="BS124" s="847"/>
      <c r="BT124" s="847"/>
      <c r="BU124" s="847"/>
      <c r="BV124" s="847">
        <v>38.4</v>
      </c>
      <c r="BW124" s="847"/>
      <c r="BX124" s="847"/>
      <c r="BY124" s="847"/>
      <c r="BZ124" s="847"/>
      <c r="CA124" s="847">
        <v>43.1</v>
      </c>
      <c r="CB124" s="847"/>
      <c r="CC124" s="847"/>
      <c r="CD124" s="847"/>
      <c r="CE124" s="847"/>
      <c r="CF124" s="742"/>
      <c r="CG124" s="743"/>
      <c r="CH124" s="743"/>
      <c r="CI124" s="743"/>
      <c r="CJ124" s="878"/>
      <c r="CK124" s="886"/>
      <c r="CL124" s="886"/>
      <c r="CM124" s="886"/>
      <c r="CN124" s="886"/>
      <c r="CO124" s="887"/>
      <c r="CP124" s="851" t="s">
        <v>459</v>
      </c>
      <c r="CQ124" s="852"/>
      <c r="CR124" s="852"/>
      <c r="CS124" s="852"/>
      <c r="CT124" s="852"/>
      <c r="CU124" s="852"/>
      <c r="CV124" s="852"/>
      <c r="CW124" s="852"/>
      <c r="CX124" s="852"/>
      <c r="CY124" s="852"/>
      <c r="CZ124" s="852"/>
      <c r="DA124" s="852"/>
      <c r="DB124" s="852"/>
      <c r="DC124" s="852"/>
      <c r="DD124" s="852"/>
      <c r="DE124" s="852"/>
      <c r="DF124" s="853"/>
      <c r="DG124" s="779">
        <v>10898</v>
      </c>
      <c r="DH124" s="780"/>
      <c r="DI124" s="780"/>
      <c r="DJ124" s="780"/>
      <c r="DK124" s="781"/>
      <c r="DL124" s="782">
        <v>5647</v>
      </c>
      <c r="DM124" s="780"/>
      <c r="DN124" s="780"/>
      <c r="DO124" s="780"/>
      <c r="DP124" s="781"/>
      <c r="DQ124" s="782" t="s">
        <v>122</v>
      </c>
      <c r="DR124" s="780"/>
      <c r="DS124" s="780"/>
      <c r="DT124" s="780"/>
      <c r="DU124" s="781"/>
      <c r="DV124" s="864" t="s">
        <v>122</v>
      </c>
      <c r="DW124" s="865"/>
      <c r="DX124" s="865"/>
      <c r="DY124" s="865"/>
      <c r="DZ124" s="866"/>
    </row>
    <row r="125" spans="1:130" s="212" customFormat="1" ht="26.25" customHeight="1" x14ac:dyDescent="0.2">
      <c r="A125" s="836"/>
      <c r="B125" s="837"/>
      <c r="C125" s="831" t="s">
        <v>448</v>
      </c>
      <c r="D125" s="768"/>
      <c r="E125" s="768"/>
      <c r="F125" s="768"/>
      <c r="G125" s="768"/>
      <c r="H125" s="768"/>
      <c r="I125" s="768"/>
      <c r="J125" s="768"/>
      <c r="K125" s="768"/>
      <c r="L125" s="768"/>
      <c r="M125" s="768"/>
      <c r="N125" s="768"/>
      <c r="O125" s="768"/>
      <c r="P125" s="768"/>
      <c r="Q125" s="768"/>
      <c r="R125" s="768"/>
      <c r="S125" s="768"/>
      <c r="T125" s="768"/>
      <c r="U125" s="768"/>
      <c r="V125" s="768"/>
      <c r="W125" s="768"/>
      <c r="X125" s="768"/>
      <c r="Y125" s="768"/>
      <c r="Z125" s="769"/>
      <c r="AA125" s="795" t="s">
        <v>122</v>
      </c>
      <c r="AB125" s="796"/>
      <c r="AC125" s="796"/>
      <c r="AD125" s="796"/>
      <c r="AE125" s="797"/>
      <c r="AF125" s="798" t="s">
        <v>122</v>
      </c>
      <c r="AG125" s="796"/>
      <c r="AH125" s="796"/>
      <c r="AI125" s="796"/>
      <c r="AJ125" s="797"/>
      <c r="AK125" s="798" t="s">
        <v>122</v>
      </c>
      <c r="AL125" s="796"/>
      <c r="AM125" s="796"/>
      <c r="AN125" s="796"/>
      <c r="AO125" s="797"/>
      <c r="AP125" s="840" t="s">
        <v>122</v>
      </c>
      <c r="AQ125" s="841"/>
      <c r="AR125" s="841"/>
      <c r="AS125" s="841"/>
      <c r="AT125" s="84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7" t="s">
        <v>460</v>
      </c>
      <c r="CL125" s="868"/>
      <c r="CM125" s="868"/>
      <c r="CN125" s="868"/>
      <c r="CO125" s="869"/>
      <c r="CP125" s="876" t="s">
        <v>461</v>
      </c>
      <c r="CQ125" s="824"/>
      <c r="CR125" s="824"/>
      <c r="CS125" s="824"/>
      <c r="CT125" s="824"/>
      <c r="CU125" s="824"/>
      <c r="CV125" s="824"/>
      <c r="CW125" s="824"/>
      <c r="CX125" s="824"/>
      <c r="CY125" s="824"/>
      <c r="CZ125" s="824"/>
      <c r="DA125" s="824"/>
      <c r="DB125" s="824"/>
      <c r="DC125" s="824"/>
      <c r="DD125" s="824"/>
      <c r="DE125" s="824"/>
      <c r="DF125" s="825"/>
      <c r="DG125" s="877" t="s">
        <v>122</v>
      </c>
      <c r="DH125" s="858"/>
      <c r="DI125" s="858"/>
      <c r="DJ125" s="858"/>
      <c r="DK125" s="858"/>
      <c r="DL125" s="858" t="s">
        <v>122</v>
      </c>
      <c r="DM125" s="858"/>
      <c r="DN125" s="858"/>
      <c r="DO125" s="858"/>
      <c r="DP125" s="858"/>
      <c r="DQ125" s="858" t="s">
        <v>122</v>
      </c>
      <c r="DR125" s="858"/>
      <c r="DS125" s="858"/>
      <c r="DT125" s="858"/>
      <c r="DU125" s="858"/>
      <c r="DV125" s="859" t="s">
        <v>122</v>
      </c>
      <c r="DW125" s="859"/>
      <c r="DX125" s="859"/>
      <c r="DY125" s="859"/>
      <c r="DZ125" s="860"/>
    </row>
    <row r="126" spans="1:130" s="212" customFormat="1" ht="26.25" customHeight="1" thickBot="1" x14ac:dyDescent="0.25">
      <c r="A126" s="836"/>
      <c r="B126" s="837"/>
      <c r="C126" s="831" t="s">
        <v>450</v>
      </c>
      <c r="D126" s="768"/>
      <c r="E126" s="768"/>
      <c r="F126" s="768"/>
      <c r="G126" s="768"/>
      <c r="H126" s="768"/>
      <c r="I126" s="768"/>
      <c r="J126" s="768"/>
      <c r="K126" s="768"/>
      <c r="L126" s="768"/>
      <c r="M126" s="768"/>
      <c r="N126" s="768"/>
      <c r="O126" s="768"/>
      <c r="P126" s="768"/>
      <c r="Q126" s="768"/>
      <c r="R126" s="768"/>
      <c r="S126" s="768"/>
      <c r="T126" s="768"/>
      <c r="U126" s="768"/>
      <c r="V126" s="768"/>
      <c r="W126" s="768"/>
      <c r="X126" s="768"/>
      <c r="Y126" s="768"/>
      <c r="Z126" s="769"/>
      <c r="AA126" s="795">
        <v>5142</v>
      </c>
      <c r="AB126" s="796"/>
      <c r="AC126" s="796"/>
      <c r="AD126" s="796"/>
      <c r="AE126" s="797"/>
      <c r="AF126" s="798" t="s">
        <v>122</v>
      </c>
      <c r="AG126" s="796"/>
      <c r="AH126" s="796"/>
      <c r="AI126" s="796"/>
      <c r="AJ126" s="797"/>
      <c r="AK126" s="798">
        <v>21159</v>
      </c>
      <c r="AL126" s="796"/>
      <c r="AM126" s="796"/>
      <c r="AN126" s="796"/>
      <c r="AO126" s="797"/>
      <c r="AP126" s="840">
        <v>0.1</v>
      </c>
      <c r="AQ126" s="841"/>
      <c r="AR126" s="841"/>
      <c r="AS126" s="841"/>
      <c r="AT126" s="84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70"/>
      <c r="CL126" s="871"/>
      <c r="CM126" s="871"/>
      <c r="CN126" s="871"/>
      <c r="CO126" s="872"/>
      <c r="CP126" s="831" t="s">
        <v>462</v>
      </c>
      <c r="CQ126" s="768"/>
      <c r="CR126" s="768"/>
      <c r="CS126" s="768"/>
      <c r="CT126" s="768"/>
      <c r="CU126" s="768"/>
      <c r="CV126" s="768"/>
      <c r="CW126" s="768"/>
      <c r="CX126" s="768"/>
      <c r="CY126" s="768"/>
      <c r="CZ126" s="768"/>
      <c r="DA126" s="768"/>
      <c r="DB126" s="768"/>
      <c r="DC126" s="768"/>
      <c r="DD126" s="768"/>
      <c r="DE126" s="768"/>
      <c r="DF126" s="769"/>
      <c r="DG126" s="832" t="s">
        <v>122</v>
      </c>
      <c r="DH126" s="833"/>
      <c r="DI126" s="833"/>
      <c r="DJ126" s="833"/>
      <c r="DK126" s="833"/>
      <c r="DL126" s="833" t="s">
        <v>122</v>
      </c>
      <c r="DM126" s="833"/>
      <c r="DN126" s="833"/>
      <c r="DO126" s="833"/>
      <c r="DP126" s="833"/>
      <c r="DQ126" s="833" t="s">
        <v>122</v>
      </c>
      <c r="DR126" s="833"/>
      <c r="DS126" s="833"/>
      <c r="DT126" s="833"/>
      <c r="DU126" s="833"/>
      <c r="DV126" s="810" t="s">
        <v>122</v>
      </c>
      <c r="DW126" s="810"/>
      <c r="DX126" s="810"/>
      <c r="DY126" s="810"/>
      <c r="DZ126" s="811"/>
    </row>
    <row r="127" spans="1:130" s="212" customFormat="1" ht="26.25" customHeight="1" x14ac:dyDescent="0.2">
      <c r="A127" s="838"/>
      <c r="B127" s="839"/>
      <c r="C127" s="854" t="s">
        <v>463</v>
      </c>
      <c r="D127" s="855"/>
      <c r="E127" s="855"/>
      <c r="F127" s="855"/>
      <c r="G127" s="855"/>
      <c r="H127" s="855"/>
      <c r="I127" s="855"/>
      <c r="J127" s="855"/>
      <c r="K127" s="855"/>
      <c r="L127" s="855"/>
      <c r="M127" s="855"/>
      <c r="N127" s="855"/>
      <c r="O127" s="855"/>
      <c r="P127" s="855"/>
      <c r="Q127" s="855"/>
      <c r="R127" s="855"/>
      <c r="S127" s="855"/>
      <c r="T127" s="855"/>
      <c r="U127" s="855"/>
      <c r="V127" s="855"/>
      <c r="W127" s="855"/>
      <c r="X127" s="855"/>
      <c r="Y127" s="855"/>
      <c r="Z127" s="856"/>
      <c r="AA127" s="795" t="s">
        <v>122</v>
      </c>
      <c r="AB127" s="796"/>
      <c r="AC127" s="796"/>
      <c r="AD127" s="796"/>
      <c r="AE127" s="797"/>
      <c r="AF127" s="798" t="s">
        <v>122</v>
      </c>
      <c r="AG127" s="796"/>
      <c r="AH127" s="796"/>
      <c r="AI127" s="796"/>
      <c r="AJ127" s="797"/>
      <c r="AK127" s="798" t="s">
        <v>122</v>
      </c>
      <c r="AL127" s="796"/>
      <c r="AM127" s="796"/>
      <c r="AN127" s="796"/>
      <c r="AO127" s="797"/>
      <c r="AP127" s="840" t="s">
        <v>122</v>
      </c>
      <c r="AQ127" s="841"/>
      <c r="AR127" s="841"/>
      <c r="AS127" s="841"/>
      <c r="AT127" s="842"/>
      <c r="AU127" s="214"/>
      <c r="AV127" s="214"/>
      <c r="AW127" s="214"/>
      <c r="AX127" s="857" t="s">
        <v>464</v>
      </c>
      <c r="AY127" s="828"/>
      <c r="AZ127" s="828"/>
      <c r="BA127" s="828"/>
      <c r="BB127" s="828"/>
      <c r="BC127" s="828"/>
      <c r="BD127" s="828"/>
      <c r="BE127" s="829"/>
      <c r="BF127" s="827" t="s">
        <v>465</v>
      </c>
      <c r="BG127" s="828"/>
      <c r="BH127" s="828"/>
      <c r="BI127" s="828"/>
      <c r="BJ127" s="828"/>
      <c r="BK127" s="828"/>
      <c r="BL127" s="829"/>
      <c r="BM127" s="827" t="s">
        <v>466</v>
      </c>
      <c r="BN127" s="828"/>
      <c r="BO127" s="828"/>
      <c r="BP127" s="828"/>
      <c r="BQ127" s="828"/>
      <c r="BR127" s="828"/>
      <c r="BS127" s="829"/>
      <c r="BT127" s="827" t="s">
        <v>467</v>
      </c>
      <c r="BU127" s="828"/>
      <c r="BV127" s="828"/>
      <c r="BW127" s="828"/>
      <c r="BX127" s="828"/>
      <c r="BY127" s="828"/>
      <c r="BZ127" s="830"/>
      <c r="CA127" s="214"/>
      <c r="CB127" s="214"/>
      <c r="CC127" s="214"/>
      <c r="CD127" s="237"/>
      <c r="CE127" s="237"/>
      <c r="CF127" s="237"/>
      <c r="CG127" s="214"/>
      <c r="CH127" s="214"/>
      <c r="CI127" s="214"/>
      <c r="CJ127" s="236"/>
      <c r="CK127" s="870"/>
      <c r="CL127" s="871"/>
      <c r="CM127" s="871"/>
      <c r="CN127" s="871"/>
      <c r="CO127" s="872"/>
      <c r="CP127" s="831" t="s">
        <v>468</v>
      </c>
      <c r="CQ127" s="768"/>
      <c r="CR127" s="768"/>
      <c r="CS127" s="768"/>
      <c r="CT127" s="768"/>
      <c r="CU127" s="768"/>
      <c r="CV127" s="768"/>
      <c r="CW127" s="768"/>
      <c r="CX127" s="768"/>
      <c r="CY127" s="768"/>
      <c r="CZ127" s="768"/>
      <c r="DA127" s="768"/>
      <c r="DB127" s="768"/>
      <c r="DC127" s="768"/>
      <c r="DD127" s="768"/>
      <c r="DE127" s="768"/>
      <c r="DF127" s="769"/>
      <c r="DG127" s="832" t="s">
        <v>122</v>
      </c>
      <c r="DH127" s="833"/>
      <c r="DI127" s="833"/>
      <c r="DJ127" s="833"/>
      <c r="DK127" s="833"/>
      <c r="DL127" s="833" t="s">
        <v>122</v>
      </c>
      <c r="DM127" s="833"/>
      <c r="DN127" s="833"/>
      <c r="DO127" s="833"/>
      <c r="DP127" s="833"/>
      <c r="DQ127" s="833" t="s">
        <v>122</v>
      </c>
      <c r="DR127" s="833"/>
      <c r="DS127" s="833"/>
      <c r="DT127" s="833"/>
      <c r="DU127" s="833"/>
      <c r="DV127" s="810" t="s">
        <v>122</v>
      </c>
      <c r="DW127" s="810"/>
      <c r="DX127" s="810"/>
      <c r="DY127" s="810"/>
      <c r="DZ127" s="811"/>
    </row>
    <row r="128" spans="1:130" s="212" customFormat="1" ht="26.25" customHeight="1" thickBot="1" x14ac:dyDescent="0.25">
      <c r="A128" s="812" t="s">
        <v>469</v>
      </c>
      <c r="B128" s="813"/>
      <c r="C128" s="813"/>
      <c r="D128" s="813"/>
      <c r="E128" s="813"/>
      <c r="F128" s="813"/>
      <c r="G128" s="813"/>
      <c r="H128" s="813"/>
      <c r="I128" s="813"/>
      <c r="J128" s="813"/>
      <c r="K128" s="813"/>
      <c r="L128" s="813"/>
      <c r="M128" s="813"/>
      <c r="N128" s="813"/>
      <c r="O128" s="813"/>
      <c r="P128" s="813"/>
      <c r="Q128" s="813"/>
      <c r="R128" s="813"/>
      <c r="S128" s="813"/>
      <c r="T128" s="813"/>
      <c r="U128" s="813"/>
      <c r="V128" s="813"/>
      <c r="W128" s="814" t="s">
        <v>470</v>
      </c>
      <c r="X128" s="814"/>
      <c r="Y128" s="814"/>
      <c r="Z128" s="815"/>
      <c r="AA128" s="816">
        <v>1308678</v>
      </c>
      <c r="AB128" s="817"/>
      <c r="AC128" s="817"/>
      <c r="AD128" s="817"/>
      <c r="AE128" s="818"/>
      <c r="AF128" s="819">
        <v>1363331</v>
      </c>
      <c r="AG128" s="817"/>
      <c r="AH128" s="817"/>
      <c r="AI128" s="817"/>
      <c r="AJ128" s="818"/>
      <c r="AK128" s="819">
        <v>1524605</v>
      </c>
      <c r="AL128" s="817"/>
      <c r="AM128" s="817"/>
      <c r="AN128" s="817"/>
      <c r="AO128" s="818"/>
      <c r="AP128" s="820"/>
      <c r="AQ128" s="821"/>
      <c r="AR128" s="821"/>
      <c r="AS128" s="821"/>
      <c r="AT128" s="822"/>
      <c r="AU128" s="214"/>
      <c r="AV128" s="214"/>
      <c r="AW128" s="214"/>
      <c r="AX128" s="823" t="s">
        <v>471</v>
      </c>
      <c r="AY128" s="824"/>
      <c r="AZ128" s="824"/>
      <c r="BA128" s="824"/>
      <c r="BB128" s="824"/>
      <c r="BC128" s="824"/>
      <c r="BD128" s="824"/>
      <c r="BE128" s="825"/>
      <c r="BF128" s="802" t="s">
        <v>122</v>
      </c>
      <c r="BG128" s="803"/>
      <c r="BH128" s="803"/>
      <c r="BI128" s="803"/>
      <c r="BJ128" s="803"/>
      <c r="BK128" s="803"/>
      <c r="BL128" s="826"/>
      <c r="BM128" s="802">
        <v>11.42</v>
      </c>
      <c r="BN128" s="803"/>
      <c r="BO128" s="803"/>
      <c r="BP128" s="803"/>
      <c r="BQ128" s="803"/>
      <c r="BR128" s="803"/>
      <c r="BS128" s="826"/>
      <c r="BT128" s="802">
        <v>20</v>
      </c>
      <c r="BU128" s="803"/>
      <c r="BV128" s="803"/>
      <c r="BW128" s="803"/>
      <c r="BX128" s="803"/>
      <c r="BY128" s="803"/>
      <c r="BZ128" s="804"/>
      <c r="CA128" s="237"/>
      <c r="CB128" s="237"/>
      <c r="CC128" s="237"/>
      <c r="CD128" s="237"/>
      <c r="CE128" s="237"/>
      <c r="CF128" s="237"/>
      <c r="CG128" s="214"/>
      <c r="CH128" s="214"/>
      <c r="CI128" s="214"/>
      <c r="CJ128" s="236"/>
      <c r="CK128" s="873"/>
      <c r="CL128" s="874"/>
      <c r="CM128" s="874"/>
      <c r="CN128" s="874"/>
      <c r="CO128" s="875"/>
      <c r="CP128" s="805" t="s">
        <v>472</v>
      </c>
      <c r="CQ128" s="746"/>
      <c r="CR128" s="746"/>
      <c r="CS128" s="746"/>
      <c r="CT128" s="746"/>
      <c r="CU128" s="746"/>
      <c r="CV128" s="746"/>
      <c r="CW128" s="746"/>
      <c r="CX128" s="746"/>
      <c r="CY128" s="746"/>
      <c r="CZ128" s="746"/>
      <c r="DA128" s="746"/>
      <c r="DB128" s="746"/>
      <c r="DC128" s="746"/>
      <c r="DD128" s="746"/>
      <c r="DE128" s="746"/>
      <c r="DF128" s="747"/>
      <c r="DG128" s="806" t="s">
        <v>122</v>
      </c>
      <c r="DH128" s="807"/>
      <c r="DI128" s="807"/>
      <c r="DJ128" s="807"/>
      <c r="DK128" s="807"/>
      <c r="DL128" s="807" t="s">
        <v>122</v>
      </c>
      <c r="DM128" s="807"/>
      <c r="DN128" s="807"/>
      <c r="DO128" s="807"/>
      <c r="DP128" s="807"/>
      <c r="DQ128" s="807" t="s">
        <v>122</v>
      </c>
      <c r="DR128" s="807"/>
      <c r="DS128" s="807"/>
      <c r="DT128" s="807"/>
      <c r="DU128" s="807"/>
      <c r="DV128" s="808" t="s">
        <v>122</v>
      </c>
      <c r="DW128" s="808"/>
      <c r="DX128" s="808"/>
      <c r="DY128" s="808"/>
      <c r="DZ128" s="809"/>
    </row>
    <row r="129" spans="1:131" s="212" customFormat="1" ht="26.25" customHeight="1" x14ac:dyDescent="0.2">
      <c r="A129" s="790" t="s">
        <v>103</v>
      </c>
      <c r="B129" s="791"/>
      <c r="C129" s="791"/>
      <c r="D129" s="791"/>
      <c r="E129" s="791"/>
      <c r="F129" s="791"/>
      <c r="G129" s="791"/>
      <c r="H129" s="791"/>
      <c r="I129" s="791"/>
      <c r="J129" s="791"/>
      <c r="K129" s="791"/>
      <c r="L129" s="791"/>
      <c r="M129" s="791"/>
      <c r="N129" s="791"/>
      <c r="O129" s="791"/>
      <c r="P129" s="791"/>
      <c r="Q129" s="791"/>
      <c r="R129" s="791"/>
      <c r="S129" s="791"/>
      <c r="T129" s="791"/>
      <c r="U129" s="791"/>
      <c r="V129" s="791"/>
      <c r="W129" s="792" t="s">
        <v>473</v>
      </c>
      <c r="X129" s="793"/>
      <c r="Y129" s="793"/>
      <c r="Z129" s="794"/>
      <c r="AA129" s="795">
        <v>39750796</v>
      </c>
      <c r="AB129" s="796"/>
      <c r="AC129" s="796"/>
      <c r="AD129" s="796"/>
      <c r="AE129" s="797"/>
      <c r="AF129" s="798">
        <v>40382203</v>
      </c>
      <c r="AG129" s="796"/>
      <c r="AH129" s="796"/>
      <c r="AI129" s="796"/>
      <c r="AJ129" s="797"/>
      <c r="AK129" s="798">
        <v>41332666</v>
      </c>
      <c r="AL129" s="796"/>
      <c r="AM129" s="796"/>
      <c r="AN129" s="796"/>
      <c r="AO129" s="797"/>
      <c r="AP129" s="799"/>
      <c r="AQ129" s="800"/>
      <c r="AR129" s="800"/>
      <c r="AS129" s="800"/>
      <c r="AT129" s="801"/>
      <c r="AU129" s="215"/>
      <c r="AV129" s="215"/>
      <c r="AW129" s="215"/>
      <c r="AX129" s="767" t="s">
        <v>474</v>
      </c>
      <c r="AY129" s="768"/>
      <c r="AZ129" s="768"/>
      <c r="BA129" s="768"/>
      <c r="BB129" s="768"/>
      <c r="BC129" s="768"/>
      <c r="BD129" s="768"/>
      <c r="BE129" s="769"/>
      <c r="BF129" s="786" t="s">
        <v>122</v>
      </c>
      <c r="BG129" s="787"/>
      <c r="BH129" s="787"/>
      <c r="BI129" s="787"/>
      <c r="BJ129" s="787"/>
      <c r="BK129" s="787"/>
      <c r="BL129" s="788"/>
      <c r="BM129" s="786">
        <v>16.420000000000002</v>
      </c>
      <c r="BN129" s="787"/>
      <c r="BO129" s="787"/>
      <c r="BP129" s="787"/>
      <c r="BQ129" s="787"/>
      <c r="BR129" s="787"/>
      <c r="BS129" s="788"/>
      <c r="BT129" s="786">
        <v>30</v>
      </c>
      <c r="BU129" s="787"/>
      <c r="BV129" s="787"/>
      <c r="BW129" s="787"/>
      <c r="BX129" s="787"/>
      <c r="BY129" s="787"/>
      <c r="BZ129" s="78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90" t="s">
        <v>475</v>
      </c>
      <c r="B130" s="791"/>
      <c r="C130" s="791"/>
      <c r="D130" s="791"/>
      <c r="E130" s="791"/>
      <c r="F130" s="791"/>
      <c r="G130" s="791"/>
      <c r="H130" s="791"/>
      <c r="I130" s="791"/>
      <c r="J130" s="791"/>
      <c r="K130" s="791"/>
      <c r="L130" s="791"/>
      <c r="M130" s="791"/>
      <c r="N130" s="791"/>
      <c r="O130" s="791"/>
      <c r="P130" s="791"/>
      <c r="Q130" s="791"/>
      <c r="R130" s="791"/>
      <c r="S130" s="791"/>
      <c r="T130" s="791"/>
      <c r="U130" s="791"/>
      <c r="V130" s="791"/>
      <c r="W130" s="792" t="s">
        <v>476</v>
      </c>
      <c r="X130" s="793"/>
      <c r="Y130" s="793"/>
      <c r="Z130" s="794"/>
      <c r="AA130" s="795">
        <v>4161548</v>
      </c>
      <c r="AB130" s="796"/>
      <c r="AC130" s="796"/>
      <c r="AD130" s="796"/>
      <c r="AE130" s="797"/>
      <c r="AF130" s="798">
        <v>4202257</v>
      </c>
      <c r="AG130" s="796"/>
      <c r="AH130" s="796"/>
      <c r="AI130" s="796"/>
      <c r="AJ130" s="797"/>
      <c r="AK130" s="798">
        <v>4065686</v>
      </c>
      <c r="AL130" s="796"/>
      <c r="AM130" s="796"/>
      <c r="AN130" s="796"/>
      <c r="AO130" s="797"/>
      <c r="AP130" s="799"/>
      <c r="AQ130" s="800"/>
      <c r="AR130" s="800"/>
      <c r="AS130" s="800"/>
      <c r="AT130" s="801"/>
      <c r="AU130" s="215"/>
      <c r="AV130" s="215"/>
      <c r="AW130" s="215"/>
      <c r="AX130" s="767" t="s">
        <v>477</v>
      </c>
      <c r="AY130" s="768"/>
      <c r="AZ130" s="768"/>
      <c r="BA130" s="768"/>
      <c r="BB130" s="768"/>
      <c r="BC130" s="768"/>
      <c r="BD130" s="768"/>
      <c r="BE130" s="769"/>
      <c r="BF130" s="770">
        <v>4.3</v>
      </c>
      <c r="BG130" s="771"/>
      <c r="BH130" s="771"/>
      <c r="BI130" s="771"/>
      <c r="BJ130" s="771"/>
      <c r="BK130" s="771"/>
      <c r="BL130" s="772"/>
      <c r="BM130" s="770">
        <v>25</v>
      </c>
      <c r="BN130" s="771"/>
      <c r="BO130" s="771"/>
      <c r="BP130" s="771"/>
      <c r="BQ130" s="771"/>
      <c r="BR130" s="771"/>
      <c r="BS130" s="772"/>
      <c r="BT130" s="770">
        <v>35</v>
      </c>
      <c r="BU130" s="771"/>
      <c r="BV130" s="771"/>
      <c r="BW130" s="771"/>
      <c r="BX130" s="771"/>
      <c r="BY130" s="771"/>
      <c r="BZ130" s="77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4"/>
      <c r="B131" s="775"/>
      <c r="C131" s="775"/>
      <c r="D131" s="775"/>
      <c r="E131" s="775"/>
      <c r="F131" s="775"/>
      <c r="G131" s="775"/>
      <c r="H131" s="775"/>
      <c r="I131" s="775"/>
      <c r="J131" s="775"/>
      <c r="K131" s="775"/>
      <c r="L131" s="775"/>
      <c r="M131" s="775"/>
      <c r="N131" s="775"/>
      <c r="O131" s="775"/>
      <c r="P131" s="775"/>
      <c r="Q131" s="775"/>
      <c r="R131" s="775"/>
      <c r="S131" s="775"/>
      <c r="T131" s="775"/>
      <c r="U131" s="775"/>
      <c r="V131" s="775"/>
      <c r="W131" s="776" t="s">
        <v>478</v>
      </c>
      <c r="X131" s="777"/>
      <c r="Y131" s="777"/>
      <c r="Z131" s="778"/>
      <c r="AA131" s="779">
        <v>35589248</v>
      </c>
      <c r="AB131" s="780"/>
      <c r="AC131" s="780"/>
      <c r="AD131" s="780"/>
      <c r="AE131" s="781"/>
      <c r="AF131" s="782">
        <v>36179946</v>
      </c>
      <c r="AG131" s="780"/>
      <c r="AH131" s="780"/>
      <c r="AI131" s="780"/>
      <c r="AJ131" s="781"/>
      <c r="AK131" s="782">
        <v>37266980</v>
      </c>
      <c r="AL131" s="780"/>
      <c r="AM131" s="780"/>
      <c r="AN131" s="780"/>
      <c r="AO131" s="781"/>
      <c r="AP131" s="783"/>
      <c r="AQ131" s="784"/>
      <c r="AR131" s="784"/>
      <c r="AS131" s="784"/>
      <c r="AT131" s="785"/>
      <c r="AU131" s="215"/>
      <c r="AV131" s="215"/>
      <c r="AW131" s="215"/>
      <c r="AX131" s="745" t="s">
        <v>479</v>
      </c>
      <c r="AY131" s="746"/>
      <c r="AZ131" s="746"/>
      <c r="BA131" s="746"/>
      <c r="BB131" s="746"/>
      <c r="BC131" s="746"/>
      <c r="BD131" s="746"/>
      <c r="BE131" s="747"/>
      <c r="BF131" s="748">
        <v>43.1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4" t="s">
        <v>480</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481</v>
      </c>
      <c r="W132" s="758"/>
      <c r="X132" s="758"/>
      <c r="Y132" s="758"/>
      <c r="Z132" s="759"/>
      <c r="AA132" s="760">
        <v>3.6245890890000001</v>
      </c>
      <c r="AB132" s="761"/>
      <c r="AC132" s="761"/>
      <c r="AD132" s="761"/>
      <c r="AE132" s="762"/>
      <c r="AF132" s="763">
        <v>4.1359155149999998</v>
      </c>
      <c r="AG132" s="761"/>
      <c r="AH132" s="761"/>
      <c r="AI132" s="761"/>
      <c r="AJ132" s="762"/>
      <c r="AK132" s="763">
        <v>5.2634074450000004</v>
      </c>
      <c r="AL132" s="761"/>
      <c r="AM132" s="761"/>
      <c r="AN132" s="761"/>
      <c r="AO132" s="762"/>
      <c r="AP132" s="764"/>
      <c r="AQ132" s="765"/>
      <c r="AR132" s="765"/>
      <c r="AS132" s="765"/>
      <c r="AT132" s="76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482</v>
      </c>
      <c r="W133" s="737"/>
      <c r="X133" s="737"/>
      <c r="Y133" s="737"/>
      <c r="Z133" s="738"/>
      <c r="AA133" s="739">
        <v>2.6</v>
      </c>
      <c r="AB133" s="740"/>
      <c r="AC133" s="740"/>
      <c r="AD133" s="740"/>
      <c r="AE133" s="741"/>
      <c r="AF133" s="739">
        <v>3.3</v>
      </c>
      <c r="AG133" s="740"/>
      <c r="AH133" s="740"/>
      <c r="AI133" s="740"/>
      <c r="AJ133" s="741"/>
      <c r="AK133" s="739">
        <v>4.3</v>
      </c>
      <c r="AL133" s="740"/>
      <c r="AM133" s="740"/>
      <c r="AN133" s="740"/>
      <c r="AO133" s="741"/>
      <c r="AP133" s="742"/>
      <c r="AQ133" s="743"/>
      <c r="AR133" s="743"/>
      <c r="AS133" s="743"/>
      <c r="AT133" s="74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hp7Du40dNtXX8HdgAAy+6mHsx3orCPi4qQIGDf79KBiUKVD707EjpcttEiZTwCmO99qkFshy4qQFTlJkb1b1g==" saltValue="uXeepxHPScOmI/oTHCxHUQ==" spinCount="100000" sheet="1" objects="1" scenarios="1" formatRows="0"/>
  <mergeCells count="2035">
    <mergeCell ref="B74:P74"/>
    <mergeCell ref="B73:P73"/>
    <mergeCell ref="B72:P72"/>
    <mergeCell ref="B71:P71"/>
    <mergeCell ref="B70:P70"/>
    <mergeCell ref="B69:P69"/>
    <mergeCell ref="B68:P68"/>
    <mergeCell ref="AK32:AO32"/>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BS10:CG10"/>
    <mergeCell ref="BS8:CG8"/>
    <mergeCell ref="BS9:CG9"/>
    <mergeCell ref="BS7:CG7"/>
    <mergeCell ref="DL7:DP7"/>
    <mergeCell ref="DQ7:DU7"/>
    <mergeCell ref="DV7:DZ7"/>
    <mergeCell ref="B8:P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CR5:CV6"/>
    <mergeCell ref="CW5:DA6"/>
    <mergeCell ref="DB5:DF6"/>
    <mergeCell ref="DG5:DK6"/>
    <mergeCell ref="DL5:DP6"/>
    <mergeCell ref="DQ5:DU6"/>
    <mergeCell ref="AP9:AT9"/>
    <mergeCell ref="AU9:AY9"/>
    <mergeCell ref="CH9:CL9"/>
    <mergeCell ref="CM9:CQ9"/>
    <mergeCell ref="DB8:DF8"/>
    <mergeCell ref="DG8:DK8"/>
    <mergeCell ref="DL8:DP8"/>
    <mergeCell ref="DQ8:DU8"/>
    <mergeCell ref="DV8:DZ8"/>
    <mergeCell ref="B9:P9"/>
    <mergeCell ref="Q9:U9"/>
    <mergeCell ref="V9:Z9"/>
    <mergeCell ref="AA9:AE9"/>
    <mergeCell ref="AF9:AJ9"/>
    <mergeCell ref="AU8:AY8"/>
    <mergeCell ref="CH8:CL8"/>
    <mergeCell ref="CM8:CQ8"/>
    <mergeCell ref="CR8:CV8"/>
    <mergeCell ref="CW8:DA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CR9:CV9"/>
    <mergeCell ref="CW9:DA9"/>
    <mergeCell ref="DB9:DF9"/>
    <mergeCell ref="DG9:DK9"/>
    <mergeCell ref="DL9:DP9"/>
    <mergeCell ref="DQ9:DU9"/>
    <mergeCell ref="AK9:AO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4Af/RbvqO7kOHuyU5N8k4asWmUIuXR+WIFedz+ebOE95MbTxagxigolBWOX96jyBJ0j+WqpxAByRSe5abmovw==" saltValue="G3xyIotQZ/xguYsBskUWF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si/IXZuXmG/07+8glSB1plmegYflqET6WOPtTU5s6eLkFW6K+V4kFMeHCBOYHdIPfeeUsH9JrvT+Ndw0DZoQ==" saltValue="Ozzb7SddH9d2pSP0/eCg0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485</v>
      </c>
      <c r="AL6" s="248"/>
      <c r="AM6" s="248"/>
      <c r="AN6" s="248"/>
    </row>
    <row r="7" spans="1:46" ht="13.5" customHeight="1" x14ac:dyDescent="0.2">
      <c r="A7" s="247"/>
      <c r="AK7" s="250"/>
      <c r="AL7" s="251"/>
      <c r="AM7" s="251"/>
      <c r="AN7" s="252"/>
      <c r="AO7" s="1136" t="s">
        <v>486</v>
      </c>
      <c r="AP7" s="253"/>
      <c r="AQ7" s="254" t="s">
        <v>487</v>
      </c>
      <c r="AR7" s="255"/>
    </row>
    <row r="8" spans="1:46" ht="13.2" x14ac:dyDescent="0.2">
      <c r="A8" s="247"/>
      <c r="AK8" s="256"/>
      <c r="AL8" s="257"/>
      <c r="AM8" s="257"/>
      <c r="AN8" s="258"/>
      <c r="AO8" s="1137"/>
      <c r="AP8" s="259" t="s">
        <v>488</v>
      </c>
      <c r="AQ8" s="260" t="s">
        <v>489</v>
      </c>
      <c r="AR8" s="261" t="s">
        <v>490</v>
      </c>
    </row>
    <row r="9" spans="1:46" ht="13.2" x14ac:dyDescent="0.2">
      <c r="A9" s="247"/>
      <c r="AK9" s="1148" t="s">
        <v>491</v>
      </c>
      <c r="AL9" s="1149"/>
      <c r="AM9" s="1149"/>
      <c r="AN9" s="1150"/>
      <c r="AO9" s="262">
        <v>15829287</v>
      </c>
      <c r="AP9" s="262">
        <v>84892</v>
      </c>
      <c r="AQ9" s="263">
        <v>70143</v>
      </c>
      <c r="AR9" s="264">
        <v>21</v>
      </c>
    </row>
    <row r="10" spans="1:46" ht="13.5" customHeight="1" x14ac:dyDescent="0.2">
      <c r="A10" s="247"/>
      <c r="AK10" s="1148" t="s">
        <v>492</v>
      </c>
      <c r="AL10" s="1149"/>
      <c r="AM10" s="1149"/>
      <c r="AN10" s="1150"/>
      <c r="AO10" s="265">
        <v>20</v>
      </c>
      <c r="AP10" s="265">
        <v>0</v>
      </c>
      <c r="AQ10" s="266">
        <v>2309</v>
      </c>
      <c r="AR10" s="267">
        <v>-100</v>
      </c>
    </row>
    <row r="11" spans="1:46" ht="13.5" customHeight="1" x14ac:dyDescent="0.2">
      <c r="A11" s="247"/>
      <c r="AK11" s="1148" t="s">
        <v>493</v>
      </c>
      <c r="AL11" s="1149"/>
      <c r="AM11" s="1149"/>
      <c r="AN11" s="1150"/>
      <c r="AO11" s="265">
        <v>777553</v>
      </c>
      <c r="AP11" s="265">
        <v>4170</v>
      </c>
      <c r="AQ11" s="266">
        <v>1878</v>
      </c>
      <c r="AR11" s="267">
        <v>122</v>
      </c>
    </row>
    <row r="12" spans="1:46" ht="13.5" customHeight="1" x14ac:dyDescent="0.2">
      <c r="A12" s="247"/>
      <c r="AK12" s="1148" t="s">
        <v>494</v>
      </c>
      <c r="AL12" s="1149"/>
      <c r="AM12" s="1149"/>
      <c r="AN12" s="1150"/>
      <c r="AO12" s="265" t="s">
        <v>495</v>
      </c>
      <c r="AP12" s="265" t="s">
        <v>495</v>
      </c>
      <c r="AQ12" s="266">
        <v>30</v>
      </c>
      <c r="AR12" s="267" t="s">
        <v>495</v>
      </c>
    </row>
    <row r="13" spans="1:46" ht="13.5" customHeight="1" x14ac:dyDescent="0.2">
      <c r="A13" s="247"/>
      <c r="AK13" s="1148" t="s">
        <v>496</v>
      </c>
      <c r="AL13" s="1149"/>
      <c r="AM13" s="1149"/>
      <c r="AN13" s="1150"/>
      <c r="AO13" s="265">
        <v>615997</v>
      </c>
      <c r="AP13" s="265">
        <v>3304</v>
      </c>
      <c r="AQ13" s="266">
        <v>1863</v>
      </c>
      <c r="AR13" s="267">
        <v>77.3</v>
      </c>
    </row>
    <row r="14" spans="1:46" ht="13.5" customHeight="1" x14ac:dyDescent="0.2">
      <c r="A14" s="247"/>
      <c r="AK14" s="1148" t="s">
        <v>497</v>
      </c>
      <c r="AL14" s="1149"/>
      <c r="AM14" s="1149"/>
      <c r="AN14" s="1150"/>
      <c r="AO14" s="265">
        <v>431252</v>
      </c>
      <c r="AP14" s="265">
        <v>2313</v>
      </c>
      <c r="AQ14" s="266">
        <v>1453</v>
      </c>
      <c r="AR14" s="267">
        <v>59.2</v>
      </c>
    </row>
    <row r="15" spans="1:46" ht="13.5" customHeight="1" x14ac:dyDescent="0.2">
      <c r="A15" s="247"/>
      <c r="AK15" s="1151" t="s">
        <v>498</v>
      </c>
      <c r="AL15" s="1152"/>
      <c r="AM15" s="1152"/>
      <c r="AN15" s="1153"/>
      <c r="AO15" s="265">
        <v>-1127246</v>
      </c>
      <c r="AP15" s="265">
        <v>-6045</v>
      </c>
      <c r="AQ15" s="266">
        <v>-3932</v>
      </c>
      <c r="AR15" s="267">
        <v>53.7</v>
      </c>
    </row>
    <row r="16" spans="1:46" ht="13.2" x14ac:dyDescent="0.2">
      <c r="A16" s="247"/>
      <c r="AK16" s="1151" t="s">
        <v>177</v>
      </c>
      <c r="AL16" s="1152"/>
      <c r="AM16" s="1152"/>
      <c r="AN16" s="1153"/>
      <c r="AO16" s="265">
        <v>16526863</v>
      </c>
      <c r="AP16" s="265">
        <v>88633</v>
      </c>
      <c r="AQ16" s="266">
        <v>73743</v>
      </c>
      <c r="AR16" s="267">
        <v>20.2</v>
      </c>
    </row>
    <row r="17" spans="1:46" ht="13.2" x14ac:dyDescent="0.2">
      <c r="A17" s="247"/>
    </row>
    <row r="18" spans="1:46" ht="13.2" x14ac:dyDescent="0.2">
      <c r="A18" s="247"/>
      <c r="AQ18" s="268"/>
      <c r="AR18" s="268"/>
    </row>
    <row r="19" spans="1:46" ht="13.2" x14ac:dyDescent="0.2">
      <c r="A19" s="247"/>
      <c r="AK19" s="243" t="s">
        <v>499</v>
      </c>
    </row>
    <row r="20" spans="1:46" ht="13.2" x14ac:dyDescent="0.2">
      <c r="A20" s="247"/>
      <c r="AK20" s="269"/>
      <c r="AL20" s="270"/>
      <c r="AM20" s="270"/>
      <c r="AN20" s="271"/>
      <c r="AO20" s="272" t="s">
        <v>500</v>
      </c>
      <c r="AP20" s="273" t="s">
        <v>501</v>
      </c>
      <c r="AQ20" s="274" t="s">
        <v>502</v>
      </c>
      <c r="AR20" s="275"/>
    </row>
    <row r="21" spans="1:46" s="248" customFormat="1" ht="13.2" x14ac:dyDescent="0.2">
      <c r="A21" s="276"/>
      <c r="AK21" s="1154" t="s">
        <v>503</v>
      </c>
      <c r="AL21" s="1155"/>
      <c r="AM21" s="1155"/>
      <c r="AN21" s="1156"/>
      <c r="AO21" s="277">
        <v>8.01</v>
      </c>
      <c r="AP21" s="278">
        <v>6.58</v>
      </c>
      <c r="AQ21" s="279">
        <v>1.43</v>
      </c>
      <c r="AS21" s="280"/>
      <c r="AT21" s="276"/>
    </row>
    <row r="22" spans="1:46" s="248" customFormat="1" ht="13.2" x14ac:dyDescent="0.2">
      <c r="A22" s="276"/>
      <c r="AK22" s="1154" t="s">
        <v>504</v>
      </c>
      <c r="AL22" s="1155"/>
      <c r="AM22" s="1155"/>
      <c r="AN22" s="1156"/>
      <c r="AO22" s="281">
        <v>98.3</v>
      </c>
      <c r="AP22" s="282">
        <v>99.4</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7" t="s">
        <v>505</v>
      </c>
      <c r="B26" s="1147"/>
      <c r="C26" s="1147"/>
      <c r="D26" s="1147"/>
      <c r="E26" s="1147"/>
      <c r="F26" s="1147"/>
      <c r="G26" s="1147"/>
      <c r="H26" s="1147"/>
      <c r="I26" s="1147"/>
      <c r="J26" s="1147"/>
      <c r="K26" s="1147"/>
      <c r="L26" s="1147"/>
      <c r="M26" s="1147"/>
      <c r="N26" s="1147"/>
      <c r="O26" s="1147"/>
      <c r="P26" s="1147"/>
      <c r="Q26" s="1147"/>
      <c r="R26" s="1147"/>
      <c r="S26" s="1147"/>
      <c r="T26" s="1147"/>
      <c r="U26" s="1147"/>
      <c r="V26" s="1147"/>
      <c r="W26" s="1147"/>
      <c r="X26" s="1147"/>
      <c r="Y26" s="1147"/>
      <c r="Z26" s="1147"/>
      <c r="AA26" s="1147"/>
      <c r="AB26" s="1147"/>
      <c r="AC26" s="1147"/>
      <c r="AD26" s="1147"/>
      <c r="AE26" s="1147"/>
      <c r="AF26" s="1147"/>
      <c r="AG26" s="1147"/>
      <c r="AH26" s="1147"/>
      <c r="AI26" s="1147"/>
      <c r="AJ26" s="1147"/>
      <c r="AK26" s="1147"/>
      <c r="AL26" s="1147"/>
      <c r="AM26" s="1147"/>
      <c r="AN26" s="1147"/>
      <c r="AO26" s="1147"/>
      <c r="AP26" s="1147"/>
      <c r="AQ26" s="1147"/>
      <c r="AR26" s="1147"/>
      <c r="AS26" s="1147"/>
    </row>
    <row r="27" spans="1:46" ht="13.2" x14ac:dyDescent="0.2">
      <c r="A27" s="288"/>
      <c r="AS27" s="243"/>
      <c r="AT27" s="243"/>
    </row>
    <row r="28" spans="1:46" ht="16.2" x14ac:dyDescent="0.2">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507</v>
      </c>
      <c r="AL29" s="248"/>
      <c r="AM29" s="248"/>
      <c r="AN29" s="248"/>
      <c r="AS29" s="290"/>
    </row>
    <row r="30" spans="1:46" ht="13.5" customHeight="1" x14ac:dyDescent="0.2">
      <c r="A30" s="247"/>
      <c r="AK30" s="250"/>
      <c r="AL30" s="251"/>
      <c r="AM30" s="251"/>
      <c r="AN30" s="252"/>
      <c r="AO30" s="1136" t="s">
        <v>486</v>
      </c>
      <c r="AP30" s="253"/>
      <c r="AQ30" s="254" t="s">
        <v>487</v>
      </c>
      <c r="AR30" s="255"/>
    </row>
    <row r="31" spans="1:46" ht="13.2" x14ac:dyDescent="0.2">
      <c r="A31" s="247"/>
      <c r="AK31" s="256"/>
      <c r="AL31" s="257"/>
      <c r="AM31" s="257"/>
      <c r="AN31" s="258"/>
      <c r="AO31" s="1137"/>
      <c r="AP31" s="259" t="s">
        <v>488</v>
      </c>
      <c r="AQ31" s="260" t="s">
        <v>489</v>
      </c>
      <c r="AR31" s="261" t="s">
        <v>490</v>
      </c>
    </row>
    <row r="32" spans="1:46" ht="27" customHeight="1" x14ac:dyDescent="0.2">
      <c r="A32" s="247"/>
      <c r="AK32" s="1138" t="s">
        <v>508</v>
      </c>
      <c r="AL32" s="1139"/>
      <c r="AM32" s="1139"/>
      <c r="AN32" s="1140"/>
      <c r="AO32" s="291">
        <v>6108424</v>
      </c>
      <c r="AP32" s="291">
        <v>32759</v>
      </c>
      <c r="AQ32" s="292">
        <v>30085</v>
      </c>
      <c r="AR32" s="293">
        <v>8.9</v>
      </c>
    </row>
    <row r="33" spans="1:46" ht="13.5" customHeight="1" x14ac:dyDescent="0.2">
      <c r="A33" s="247"/>
      <c r="AK33" s="1138" t="s">
        <v>509</v>
      </c>
      <c r="AL33" s="1139"/>
      <c r="AM33" s="1139"/>
      <c r="AN33" s="1140"/>
      <c r="AO33" s="291" t="s">
        <v>495</v>
      </c>
      <c r="AP33" s="291" t="s">
        <v>495</v>
      </c>
      <c r="AQ33" s="292" t="s">
        <v>495</v>
      </c>
      <c r="AR33" s="293" t="s">
        <v>495</v>
      </c>
    </row>
    <row r="34" spans="1:46" ht="27" customHeight="1" x14ac:dyDescent="0.2">
      <c r="A34" s="247"/>
      <c r="AK34" s="1138" t="s">
        <v>510</v>
      </c>
      <c r="AL34" s="1139"/>
      <c r="AM34" s="1139"/>
      <c r="AN34" s="1140"/>
      <c r="AO34" s="291" t="s">
        <v>495</v>
      </c>
      <c r="AP34" s="291" t="s">
        <v>495</v>
      </c>
      <c r="AQ34" s="292">
        <v>20</v>
      </c>
      <c r="AR34" s="293" t="s">
        <v>495</v>
      </c>
    </row>
    <row r="35" spans="1:46" ht="27" customHeight="1" x14ac:dyDescent="0.2">
      <c r="A35" s="247"/>
      <c r="AK35" s="1138" t="s">
        <v>511</v>
      </c>
      <c r="AL35" s="1139"/>
      <c r="AM35" s="1139"/>
      <c r="AN35" s="1140"/>
      <c r="AO35" s="291">
        <v>1422221</v>
      </c>
      <c r="AP35" s="291">
        <v>7627</v>
      </c>
      <c r="AQ35" s="292">
        <v>7684</v>
      </c>
      <c r="AR35" s="293">
        <v>-0.7</v>
      </c>
    </row>
    <row r="36" spans="1:46" ht="27" customHeight="1" x14ac:dyDescent="0.2">
      <c r="A36" s="247"/>
      <c r="AK36" s="1138" t="s">
        <v>512</v>
      </c>
      <c r="AL36" s="1139"/>
      <c r="AM36" s="1139"/>
      <c r="AN36" s="1140"/>
      <c r="AO36" s="291" t="s">
        <v>495</v>
      </c>
      <c r="AP36" s="291" t="s">
        <v>495</v>
      </c>
      <c r="AQ36" s="292">
        <v>531</v>
      </c>
      <c r="AR36" s="293" t="s">
        <v>495</v>
      </c>
    </row>
    <row r="37" spans="1:46" ht="13.5" customHeight="1" x14ac:dyDescent="0.2">
      <c r="A37" s="247"/>
      <c r="AK37" s="1138" t="s">
        <v>513</v>
      </c>
      <c r="AL37" s="1139"/>
      <c r="AM37" s="1139"/>
      <c r="AN37" s="1140"/>
      <c r="AO37" s="291">
        <v>21159</v>
      </c>
      <c r="AP37" s="291">
        <v>113</v>
      </c>
      <c r="AQ37" s="292">
        <v>977</v>
      </c>
      <c r="AR37" s="293">
        <v>-88.4</v>
      </c>
    </row>
    <row r="38" spans="1:46" ht="27" customHeight="1" x14ac:dyDescent="0.2">
      <c r="A38" s="247"/>
      <c r="AK38" s="1141" t="s">
        <v>514</v>
      </c>
      <c r="AL38" s="1142"/>
      <c r="AM38" s="1142"/>
      <c r="AN38" s="1143"/>
      <c r="AO38" s="294" t="s">
        <v>495</v>
      </c>
      <c r="AP38" s="294" t="s">
        <v>495</v>
      </c>
      <c r="AQ38" s="295">
        <v>0</v>
      </c>
      <c r="AR38" s="283" t="s">
        <v>495</v>
      </c>
      <c r="AS38" s="290"/>
    </row>
    <row r="39" spans="1:46" ht="13.2" x14ac:dyDescent="0.2">
      <c r="A39" s="247"/>
      <c r="AK39" s="1141" t="s">
        <v>515</v>
      </c>
      <c r="AL39" s="1142"/>
      <c r="AM39" s="1142"/>
      <c r="AN39" s="1143"/>
      <c r="AO39" s="291">
        <v>-1524605</v>
      </c>
      <c r="AP39" s="291">
        <v>-8176</v>
      </c>
      <c r="AQ39" s="292">
        <v>-7625</v>
      </c>
      <c r="AR39" s="293">
        <v>7.2</v>
      </c>
      <c r="AS39" s="290"/>
    </row>
    <row r="40" spans="1:46" ht="27" customHeight="1" x14ac:dyDescent="0.2">
      <c r="A40" s="247"/>
      <c r="AK40" s="1138" t="s">
        <v>516</v>
      </c>
      <c r="AL40" s="1139"/>
      <c r="AM40" s="1139"/>
      <c r="AN40" s="1140"/>
      <c r="AO40" s="291">
        <v>-4065686</v>
      </c>
      <c r="AP40" s="291">
        <v>-21804</v>
      </c>
      <c r="AQ40" s="292">
        <v>-22878</v>
      </c>
      <c r="AR40" s="293">
        <v>-4.7</v>
      </c>
      <c r="AS40" s="290"/>
    </row>
    <row r="41" spans="1:46" ht="13.2" x14ac:dyDescent="0.2">
      <c r="A41" s="247"/>
      <c r="AK41" s="1144" t="s">
        <v>287</v>
      </c>
      <c r="AL41" s="1145"/>
      <c r="AM41" s="1145"/>
      <c r="AN41" s="1146"/>
      <c r="AO41" s="291">
        <v>1961513</v>
      </c>
      <c r="AP41" s="291">
        <v>10520</v>
      </c>
      <c r="AQ41" s="292">
        <v>8794</v>
      </c>
      <c r="AR41" s="293">
        <v>19.600000000000001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517</v>
      </c>
    </row>
    <row r="48" spans="1:46" ht="13.2" x14ac:dyDescent="0.2">
      <c r="A48" s="247"/>
      <c r="AK48" s="301" t="s">
        <v>518</v>
      </c>
      <c r="AL48" s="301"/>
      <c r="AM48" s="301"/>
      <c r="AN48" s="301"/>
      <c r="AO48" s="301"/>
      <c r="AP48" s="301"/>
      <c r="AQ48" s="302"/>
      <c r="AR48" s="301"/>
    </row>
    <row r="49" spans="1:44" ht="13.5" customHeight="1" x14ac:dyDescent="0.2">
      <c r="A49" s="247"/>
      <c r="AK49" s="303"/>
      <c r="AL49" s="304"/>
      <c r="AM49" s="1131" t="s">
        <v>486</v>
      </c>
      <c r="AN49" s="1133" t="s">
        <v>519</v>
      </c>
      <c r="AO49" s="1134"/>
      <c r="AP49" s="1134"/>
      <c r="AQ49" s="1134"/>
      <c r="AR49" s="1135"/>
    </row>
    <row r="50" spans="1:44" ht="13.2" x14ac:dyDescent="0.2">
      <c r="A50" s="247"/>
      <c r="AK50" s="305"/>
      <c r="AL50" s="306"/>
      <c r="AM50" s="1132"/>
      <c r="AN50" s="307" t="s">
        <v>520</v>
      </c>
      <c r="AO50" s="308" t="s">
        <v>521</v>
      </c>
      <c r="AP50" s="309" t="s">
        <v>522</v>
      </c>
      <c r="AQ50" s="310" t="s">
        <v>523</v>
      </c>
      <c r="AR50" s="311" t="s">
        <v>524</v>
      </c>
    </row>
    <row r="51" spans="1:44" ht="13.2" x14ac:dyDescent="0.2">
      <c r="A51" s="247"/>
      <c r="AK51" s="303" t="s">
        <v>525</v>
      </c>
      <c r="AL51" s="304"/>
      <c r="AM51" s="312">
        <v>13265282</v>
      </c>
      <c r="AN51" s="313">
        <v>70029</v>
      </c>
      <c r="AO51" s="314">
        <v>14.8</v>
      </c>
      <c r="AP51" s="315">
        <v>43261</v>
      </c>
      <c r="AQ51" s="316">
        <v>-6</v>
      </c>
      <c r="AR51" s="317">
        <v>20.8</v>
      </c>
    </row>
    <row r="52" spans="1:44" ht="13.2" x14ac:dyDescent="0.2">
      <c r="A52" s="247"/>
      <c r="AK52" s="318"/>
      <c r="AL52" s="319" t="s">
        <v>526</v>
      </c>
      <c r="AM52" s="320">
        <v>6011424</v>
      </c>
      <c r="AN52" s="321">
        <v>31735</v>
      </c>
      <c r="AO52" s="322">
        <v>15.3</v>
      </c>
      <c r="AP52" s="323">
        <v>24721</v>
      </c>
      <c r="AQ52" s="324">
        <v>-1.7</v>
      </c>
      <c r="AR52" s="325">
        <v>17</v>
      </c>
    </row>
    <row r="53" spans="1:44" ht="13.2" x14ac:dyDescent="0.2">
      <c r="A53" s="247"/>
      <c r="AK53" s="303" t="s">
        <v>527</v>
      </c>
      <c r="AL53" s="304"/>
      <c r="AM53" s="312">
        <v>6361176</v>
      </c>
      <c r="AN53" s="313">
        <v>33704</v>
      </c>
      <c r="AO53" s="314">
        <v>-51.9</v>
      </c>
      <c r="AP53" s="315">
        <v>40626</v>
      </c>
      <c r="AQ53" s="316">
        <v>-6.1</v>
      </c>
      <c r="AR53" s="317">
        <v>-45.8</v>
      </c>
    </row>
    <row r="54" spans="1:44" ht="13.2" x14ac:dyDescent="0.2">
      <c r="A54" s="247"/>
      <c r="AK54" s="318"/>
      <c r="AL54" s="319" t="s">
        <v>526</v>
      </c>
      <c r="AM54" s="320">
        <v>2851395</v>
      </c>
      <c r="AN54" s="321">
        <v>15108</v>
      </c>
      <c r="AO54" s="322">
        <v>-52.4</v>
      </c>
      <c r="AP54" s="323">
        <v>24279</v>
      </c>
      <c r="AQ54" s="324">
        <v>-1.8</v>
      </c>
      <c r="AR54" s="325">
        <v>-50.6</v>
      </c>
    </row>
    <row r="55" spans="1:44" ht="13.2" x14ac:dyDescent="0.2">
      <c r="A55" s="247"/>
      <c r="AK55" s="303" t="s">
        <v>528</v>
      </c>
      <c r="AL55" s="304"/>
      <c r="AM55" s="312">
        <v>5658708</v>
      </c>
      <c r="AN55" s="313">
        <v>30119</v>
      </c>
      <c r="AO55" s="314">
        <v>-10.6</v>
      </c>
      <c r="AP55" s="315">
        <v>46133</v>
      </c>
      <c r="AQ55" s="316">
        <v>13.6</v>
      </c>
      <c r="AR55" s="317">
        <v>-24.2</v>
      </c>
    </row>
    <row r="56" spans="1:44" ht="13.2" x14ac:dyDescent="0.2">
      <c r="A56" s="247"/>
      <c r="AK56" s="318"/>
      <c r="AL56" s="319" t="s">
        <v>526</v>
      </c>
      <c r="AM56" s="320">
        <v>3428097</v>
      </c>
      <c r="AN56" s="321">
        <v>18246</v>
      </c>
      <c r="AO56" s="322">
        <v>20.8</v>
      </c>
      <c r="AP56" s="323">
        <v>27280</v>
      </c>
      <c r="AQ56" s="324">
        <v>12.4</v>
      </c>
      <c r="AR56" s="325">
        <v>8.4</v>
      </c>
    </row>
    <row r="57" spans="1:44" ht="13.2" x14ac:dyDescent="0.2">
      <c r="A57" s="247"/>
      <c r="AK57" s="303" t="s">
        <v>529</v>
      </c>
      <c r="AL57" s="304"/>
      <c r="AM57" s="312">
        <v>8170373</v>
      </c>
      <c r="AN57" s="313">
        <v>43682</v>
      </c>
      <c r="AO57" s="314">
        <v>45</v>
      </c>
      <c r="AP57" s="315">
        <v>49174</v>
      </c>
      <c r="AQ57" s="316">
        <v>6.6</v>
      </c>
      <c r="AR57" s="317">
        <v>38.4</v>
      </c>
    </row>
    <row r="58" spans="1:44" ht="13.2" x14ac:dyDescent="0.2">
      <c r="A58" s="247"/>
      <c r="AK58" s="318"/>
      <c r="AL58" s="319" t="s">
        <v>526</v>
      </c>
      <c r="AM58" s="320">
        <v>3196588</v>
      </c>
      <c r="AN58" s="321">
        <v>17090</v>
      </c>
      <c r="AO58" s="322">
        <v>-6.3</v>
      </c>
      <c r="AP58" s="323">
        <v>29896</v>
      </c>
      <c r="AQ58" s="324">
        <v>9.6</v>
      </c>
      <c r="AR58" s="325">
        <v>-15.9</v>
      </c>
    </row>
    <row r="59" spans="1:44" ht="13.2" x14ac:dyDescent="0.2">
      <c r="A59" s="247"/>
      <c r="AK59" s="303" t="s">
        <v>530</v>
      </c>
      <c r="AL59" s="304"/>
      <c r="AM59" s="312">
        <v>8759788</v>
      </c>
      <c r="AN59" s="313">
        <v>46978</v>
      </c>
      <c r="AO59" s="314">
        <v>7.5</v>
      </c>
      <c r="AP59" s="315">
        <v>50636</v>
      </c>
      <c r="AQ59" s="316">
        <v>3</v>
      </c>
      <c r="AR59" s="317">
        <v>4.5</v>
      </c>
    </row>
    <row r="60" spans="1:44" ht="13.2" x14ac:dyDescent="0.2">
      <c r="A60" s="247"/>
      <c r="AK60" s="318"/>
      <c r="AL60" s="319" t="s">
        <v>526</v>
      </c>
      <c r="AM60" s="320">
        <v>5588007</v>
      </c>
      <c r="AN60" s="321">
        <v>29968</v>
      </c>
      <c r="AO60" s="322">
        <v>75.400000000000006</v>
      </c>
      <c r="AP60" s="323">
        <v>31778</v>
      </c>
      <c r="AQ60" s="324">
        <v>6.3</v>
      </c>
      <c r="AR60" s="325">
        <v>69.099999999999994</v>
      </c>
    </row>
    <row r="61" spans="1:44" ht="13.2" x14ac:dyDescent="0.2">
      <c r="A61" s="247"/>
      <c r="AK61" s="303" t="s">
        <v>531</v>
      </c>
      <c r="AL61" s="326"/>
      <c r="AM61" s="312">
        <v>8443065</v>
      </c>
      <c r="AN61" s="313">
        <v>44902</v>
      </c>
      <c r="AO61" s="314">
        <v>1</v>
      </c>
      <c r="AP61" s="315">
        <v>45966</v>
      </c>
      <c r="AQ61" s="327">
        <v>2.2000000000000002</v>
      </c>
      <c r="AR61" s="317">
        <v>-1.2</v>
      </c>
    </row>
    <row r="62" spans="1:44" ht="13.2" x14ac:dyDescent="0.2">
      <c r="A62" s="247"/>
      <c r="AK62" s="318"/>
      <c r="AL62" s="319" t="s">
        <v>526</v>
      </c>
      <c r="AM62" s="320">
        <v>4215102</v>
      </c>
      <c r="AN62" s="321">
        <v>22429</v>
      </c>
      <c r="AO62" s="322">
        <v>10.6</v>
      </c>
      <c r="AP62" s="323">
        <v>27591</v>
      </c>
      <c r="AQ62" s="324">
        <v>5</v>
      </c>
      <c r="AR62" s="325">
        <v>5.6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fegh3KBUSMRmyPQlJgPHNI3+QeCteQwlfTSdPThfL0K87eWjwTTag6xjyN2jver8l9T0jdR+gOmn+WwioMbQw==" saltValue="oipUfc6S0fAOp9FEEKMw6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483</v>
      </c>
    </row>
    <row r="121" spans="125:125" ht="13.5" hidden="1" customHeight="1" x14ac:dyDescent="0.2">
      <c r="DU121" s="241"/>
    </row>
  </sheetData>
  <sheetProtection algorithmName="SHA-512" hashValue="GxUdhEsD1TMMHhJOcDqPOKZ0JcziDT4zD0mXMRLvsC4o3XKHkWbhejigK48BxmqJoZUe9QJ8K6N5AcgbmSueUQ==" saltValue="qCJxR54tIW9O7hTBkZ+2/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483</v>
      </c>
    </row>
  </sheetData>
  <sheetProtection algorithmName="SHA-512" hashValue="Gcdx9CT1lDlFh1Zje9ch1BvZ+P902oJv/Rjh+sXNcnkDegef9MsLLghj+r+X48w7Iqj37aAvvvv5AsmFIfRmyw==" saltValue="kXmM/YVwDf0PGxrWwMRct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2">
      <c r="B47" s="10"/>
      <c r="C47" s="1157" t="s">
        <v>3</v>
      </c>
      <c r="D47" s="1157"/>
      <c r="E47" s="1158"/>
      <c r="F47" s="11">
        <v>13.42</v>
      </c>
      <c r="G47" s="12">
        <v>13.88</v>
      </c>
      <c r="H47" s="12">
        <v>15.29</v>
      </c>
      <c r="I47" s="12">
        <v>14.23</v>
      </c>
      <c r="J47" s="13">
        <v>8.84</v>
      </c>
    </row>
    <row r="48" spans="2:10" ht="57.75" customHeight="1" x14ac:dyDescent="0.2">
      <c r="B48" s="14"/>
      <c r="C48" s="1159" t="s">
        <v>4</v>
      </c>
      <c r="D48" s="1159"/>
      <c r="E48" s="1160"/>
      <c r="F48" s="15">
        <v>8.9499999999999993</v>
      </c>
      <c r="G48" s="16">
        <v>11.7</v>
      </c>
      <c r="H48" s="16">
        <v>10.44</v>
      </c>
      <c r="I48" s="16">
        <v>12.71</v>
      </c>
      <c r="J48" s="17">
        <v>8.26</v>
      </c>
    </row>
    <row r="49" spans="2:10" ht="57.75" customHeight="1" thickBot="1" x14ac:dyDescent="0.25">
      <c r="B49" s="18"/>
      <c r="C49" s="1161" t="s">
        <v>5</v>
      </c>
      <c r="D49" s="1161"/>
      <c r="E49" s="1162"/>
      <c r="F49" s="19" t="s">
        <v>538</v>
      </c>
      <c r="G49" s="20">
        <v>4.13</v>
      </c>
      <c r="H49" s="20" t="s">
        <v>539</v>
      </c>
      <c r="I49" s="20">
        <v>1.62</v>
      </c>
      <c r="J49" s="21" t="s">
        <v>540</v>
      </c>
    </row>
    <row r="50" spans="2:10" ht="13.2" x14ac:dyDescent="0.2"/>
  </sheetData>
  <sheetProtection algorithmName="SHA-512" hashValue="ZGsJAvoC+dbGMKLZHnhfwk5L48+27GChyxAm66vt6vyk9XX1NDW0nvm8s68Q3Sy8Dub9F1tKr2K+Ao6Mzbg5Zg==" saltValue="mXf3NVG3dNFWrq+p68hA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2">
      <c r="A34" s="22"/>
      <c r="B34" s="31"/>
      <c r="C34" s="1167" t="s">
        <v>541</v>
      </c>
      <c r="D34" s="1167"/>
      <c r="E34" s="1168"/>
      <c r="F34" s="32">
        <v>17.149999999999999</v>
      </c>
      <c r="G34" s="33">
        <v>26.04</v>
      </c>
      <c r="H34" s="33">
        <v>32.82</v>
      </c>
      <c r="I34" s="33">
        <v>37.53</v>
      </c>
      <c r="J34" s="34">
        <v>29.54</v>
      </c>
      <c r="K34" s="22"/>
      <c r="L34" s="22"/>
      <c r="M34" s="22"/>
      <c r="N34" s="22"/>
      <c r="O34" s="22"/>
      <c r="P34" s="22"/>
    </row>
    <row r="35" spans="1:16" ht="39" customHeight="1" x14ac:dyDescent="0.2">
      <c r="A35" s="22"/>
      <c r="B35" s="35"/>
      <c r="C35" s="1163" t="s">
        <v>542</v>
      </c>
      <c r="D35" s="1163"/>
      <c r="E35" s="1164"/>
      <c r="F35" s="36">
        <v>8.91</v>
      </c>
      <c r="G35" s="37">
        <v>11.66</v>
      </c>
      <c r="H35" s="37">
        <v>10.39</v>
      </c>
      <c r="I35" s="37">
        <v>12.7</v>
      </c>
      <c r="J35" s="38">
        <v>8.24</v>
      </c>
      <c r="K35" s="22"/>
      <c r="L35" s="22"/>
      <c r="M35" s="22"/>
      <c r="N35" s="22"/>
      <c r="O35" s="22"/>
      <c r="P35" s="22"/>
    </row>
    <row r="36" spans="1:16" ht="39" customHeight="1" x14ac:dyDescent="0.2">
      <c r="A36" s="22"/>
      <c r="B36" s="35"/>
      <c r="C36" s="1163" t="s">
        <v>543</v>
      </c>
      <c r="D36" s="1163"/>
      <c r="E36" s="1164"/>
      <c r="F36" s="36">
        <v>6.76</v>
      </c>
      <c r="G36" s="37">
        <v>7.48</v>
      </c>
      <c r="H36" s="37">
        <v>8.35</v>
      </c>
      <c r="I36" s="37">
        <v>8.66</v>
      </c>
      <c r="J36" s="38">
        <v>7.94</v>
      </c>
      <c r="K36" s="22"/>
      <c r="L36" s="22"/>
      <c r="M36" s="22"/>
      <c r="N36" s="22"/>
      <c r="O36" s="22"/>
      <c r="P36" s="22"/>
    </row>
    <row r="37" spans="1:16" ht="39" customHeight="1" x14ac:dyDescent="0.2">
      <c r="A37" s="22"/>
      <c r="B37" s="35"/>
      <c r="C37" s="1163" t="s">
        <v>544</v>
      </c>
      <c r="D37" s="1163"/>
      <c r="E37" s="1164"/>
      <c r="F37" s="36">
        <v>6.67</v>
      </c>
      <c r="G37" s="37">
        <v>5.78</v>
      </c>
      <c r="H37" s="37">
        <v>5.84</v>
      </c>
      <c r="I37" s="37">
        <v>5.1100000000000003</v>
      </c>
      <c r="J37" s="38">
        <v>4.8499999999999996</v>
      </c>
      <c r="K37" s="22"/>
      <c r="L37" s="22"/>
      <c r="M37" s="22"/>
      <c r="N37" s="22"/>
      <c r="O37" s="22"/>
      <c r="P37" s="22"/>
    </row>
    <row r="38" spans="1:16" ht="39" customHeight="1" x14ac:dyDescent="0.2">
      <c r="A38" s="22"/>
      <c r="B38" s="35"/>
      <c r="C38" s="1163" t="s">
        <v>545</v>
      </c>
      <c r="D38" s="1163"/>
      <c r="E38" s="1164"/>
      <c r="F38" s="36">
        <v>0.65</v>
      </c>
      <c r="G38" s="37">
        <v>0.64</v>
      </c>
      <c r="H38" s="37">
        <v>0.57999999999999996</v>
      </c>
      <c r="I38" s="37">
        <v>1.31</v>
      </c>
      <c r="J38" s="38">
        <v>1.04</v>
      </c>
      <c r="K38" s="22"/>
      <c r="L38" s="22"/>
      <c r="M38" s="22"/>
      <c r="N38" s="22"/>
      <c r="O38" s="22"/>
      <c r="P38" s="22"/>
    </row>
    <row r="39" spans="1:16" ht="39" customHeight="1" x14ac:dyDescent="0.2">
      <c r="A39" s="22"/>
      <c r="B39" s="35"/>
      <c r="C39" s="1163" t="s">
        <v>546</v>
      </c>
      <c r="D39" s="1163"/>
      <c r="E39" s="1164"/>
      <c r="F39" s="36">
        <v>0.35</v>
      </c>
      <c r="G39" s="37">
        <v>0.49</v>
      </c>
      <c r="H39" s="37">
        <v>0.53</v>
      </c>
      <c r="I39" s="37">
        <v>0.4</v>
      </c>
      <c r="J39" s="38">
        <v>0.64</v>
      </c>
      <c r="K39" s="22"/>
      <c r="L39" s="22"/>
      <c r="M39" s="22"/>
      <c r="N39" s="22"/>
      <c r="O39" s="22"/>
      <c r="P39" s="22"/>
    </row>
    <row r="40" spans="1:16" ht="39" customHeight="1" x14ac:dyDescent="0.2">
      <c r="A40" s="22"/>
      <c r="B40" s="35"/>
      <c r="C40" s="1163" t="s">
        <v>547</v>
      </c>
      <c r="D40" s="1163"/>
      <c r="E40" s="1164"/>
      <c r="F40" s="36">
        <v>0.16</v>
      </c>
      <c r="G40" s="37">
        <v>0.14000000000000001</v>
      </c>
      <c r="H40" s="37">
        <v>0.16</v>
      </c>
      <c r="I40" s="37">
        <v>0.13</v>
      </c>
      <c r="J40" s="38">
        <v>0.2</v>
      </c>
      <c r="K40" s="22"/>
      <c r="L40" s="22"/>
      <c r="M40" s="22"/>
      <c r="N40" s="22"/>
      <c r="O40" s="22"/>
      <c r="P40" s="22"/>
    </row>
    <row r="41" spans="1:16" ht="39" customHeight="1" x14ac:dyDescent="0.2">
      <c r="A41" s="22"/>
      <c r="B41" s="35"/>
      <c r="C41" s="1163" t="s">
        <v>548</v>
      </c>
      <c r="D41" s="1163"/>
      <c r="E41" s="1164"/>
      <c r="F41" s="36">
        <v>1.02</v>
      </c>
      <c r="G41" s="37">
        <v>0.93</v>
      </c>
      <c r="H41" s="37">
        <v>0.46</v>
      </c>
      <c r="I41" s="37">
        <v>0.11</v>
      </c>
      <c r="J41" s="38">
        <v>0.09</v>
      </c>
      <c r="K41" s="22"/>
      <c r="L41" s="22"/>
      <c r="M41" s="22"/>
      <c r="N41" s="22"/>
      <c r="O41" s="22"/>
      <c r="P41" s="22"/>
    </row>
    <row r="42" spans="1:16" ht="39" customHeight="1" x14ac:dyDescent="0.2">
      <c r="A42" s="22"/>
      <c r="B42" s="39"/>
      <c r="C42" s="1163" t="s">
        <v>549</v>
      </c>
      <c r="D42" s="1163"/>
      <c r="E42" s="1164"/>
      <c r="F42" s="36" t="s">
        <v>495</v>
      </c>
      <c r="G42" s="37" t="s">
        <v>495</v>
      </c>
      <c r="H42" s="37" t="s">
        <v>495</v>
      </c>
      <c r="I42" s="37" t="s">
        <v>495</v>
      </c>
      <c r="J42" s="38" t="s">
        <v>495</v>
      </c>
      <c r="K42" s="22"/>
      <c r="L42" s="22"/>
      <c r="M42" s="22"/>
      <c r="N42" s="22"/>
      <c r="O42" s="22"/>
      <c r="P42" s="22"/>
    </row>
    <row r="43" spans="1:16" ht="39" customHeight="1" thickBot="1" x14ac:dyDescent="0.25">
      <c r="A43" s="22"/>
      <c r="B43" s="40"/>
      <c r="C43" s="1165" t="s">
        <v>550</v>
      </c>
      <c r="D43" s="1165"/>
      <c r="E43" s="1166"/>
      <c r="F43" s="41">
        <v>0.06</v>
      </c>
      <c r="G43" s="42">
        <v>7.0000000000000007E-2</v>
      </c>
      <c r="H43" s="42">
        <v>0.2</v>
      </c>
      <c r="I43" s="42">
        <v>0.14000000000000001</v>
      </c>
      <c r="J43" s="43">
        <v>0.12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j9ZrW9Qw6f90jnlTokeLBEfhFyqYBUxJubeuD1wE/wxm40NGgENHulnqRxgB+TLl/ZHDmpIhi2686c20lHkgw==" saltValue="pJ0o6NS7wj/8XHn4OjqN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2">
      <c r="A45" s="46"/>
      <c r="B45" s="1192" t="s">
        <v>9</v>
      </c>
      <c r="C45" s="1193"/>
      <c r="D45" s="56"/>
      <c r="E45" s="1198" t="s">
        <v>10</v>
      </c>
      <c r="F45" s="1198"/>
      <c r="G45" s="1198"/>
      <c r="H45" s="1198"/>
      <c r="I45" s="1198"/>
      <c r="J45" s="1199"/>
      <c r="K45" s="57">
        <v>4615</v>
      </c>
      <c r="L45" s="58">
        <v>4844</v>
      </c>
      <c r="M45" s="58">
        <v>5377</v>
      </c>
      <c r="N45" s="58">
        <v>5712</v>
      </c>
      <c r="O45" s="59">
        <v>6108</v>
      </c>
      <c r="P45" s="46"/>
      <c r="Q45" s="46"/>
      <c r="R45" s="46"/>
      <c r="S45" s="46"/>
      <c r="T45" s="46"/>
      <c r="U45" s="46"/>
    </row>
    <row r="46" spans="1:21" ht="30.75" customHeight="1" x14ac:dyDescent="0.2">
      <c r="A46" s="46"/>
      <c r="B46" s="1194"/>
      <c r="C46" s="1195"/>
      <c r="D46" s="60"/>
      <c r="E46" s="1171" t="s">
        <v>11</v>
      </c>
      <c r="F46" s="1171"/>
      <c r="G46" s="1171"/>
      <c r="H46" s="1171"/>
      <c r="I46" s="1171"/>
      <c r="J46" s="1172"/>
      <c r="K46" s="61" t="s">
        <v>495</v>
      </c>
      <c r="L46" s="62" t="s">
        <v>495</v>
      </c>
      <c r="M46" s="62" t="s">
        <v>495</v>
      </c>
      <c r="N46" s="62" t="s">
        <v>495</v>
      </c>
      <c r="O46" s="63" t="s">
        <v>495</v>
      </c>
      <c r="P46" s="46"/>
      <c r="Q46" s="46"/>
      <c r="R46" s="46"/>
      <c r="S46" s="46"/>
      <c r="T46" s="46"/>
      <c r="U46" s="46"/>
    </row>
    <row r="47" spans="1:21" ht="30.75" customHeight="1" x14ac:dyDescent="0.2">
      <c r="A47" s="46"/>
      <c r="B47" s="1194"/>
      <c r="C47" s="1195"/>
      <c r="D47" s="60"/>
      <c r="E47" s="1171" t="s">
        <v>12</v>
      </c>
      <c r="F47" s="1171"/>
      <c r="G47" s="1171"/>
      <c r="H47" s="1171"/>
      <c r="I47" s="1171"/>
      <c r="J47" s="1172"/>
      <c r="K47" s="61" t="s">
        <v>495</v>
      </c>
      <c r="L47" s="62" t="s">
        <v>495</v>
      </c>
      <c r="M47" s="62" t="s">
        <v>495</v>
      </c>
      <c r="N47" s="62" t="s">
        <v>495</v>
      </c>
      <c r="O47" s="63" t="s">
        <v>495</v>
      </c>
      <c r="P47" s="46"/>
      <c r="Q47" s="46"/>
      <c r="R47" s="46"/>
      <c r="S47" s="46"/>
      <c r="T47" s="46"/>
      <c r="U47" s="46"/>
    </row>
    <row r="48" spans="1:21" ht="30.75" customHeight="1" x14ac:dyDescent="0.2">
      <c r="A48" s="46"/>
      <c r="B48" s="1194"/>
      <c r="C48" s="1195"/>
      <c r="D48" s="60"/>
      <c r="E48" s="1171" t="s">
        <v>13</v>
      </c>
      <c r="F48" s="1171"/>
      <c r="G48" s="1171"/>
      <c r="H48" s="1171"/>
      <c r="I48" s="1171"/>
      <c r="J48" s="1172"/>
      <c r="K48" s="61">
        <v>1470</v>
      </c>
      <c r="L48" s="62">
        <v>1368</v>
      </c>
      <c r="M48" s="62">
        <v>1378</v>
      </c>
      <c r="N48" s="62">
        <v>1350</v>
      </c>
      <c r="O48" s="63">
        <v>1422</v>
      </c>
      <c r="P48" s="46"/>
      <c r="Q48" s="46"/>
      <c r="R48" s="46"/>
      <c r="S48" s="46"/>
      <c r="T48" s="46"/>
      <c r="U48" s="46"/>
    </row>
    <row r="49" spans="1:21" ht="30.75" customHeight="1" x14ac:dyDescent="0.2">
      <c r="A49" s="46"/>
      <c r="B49" s="1194"/>
      <c r="C49" s="1195"/>
      <c r="D49" s="60"/>
      <c r="E49" s="1171" t="s">
        <v>14</v>
      </c>
      <c r="F49" s="1171"/>
      <c r="G49" s="1171"/>
      <c r="H49" s="1171"/>
      <c r="I49" s="1171"/>
      <c r="J49" s="1172"/>
      <c r="K49" s="61" t="s">
        <v>495</v>
      </c>
      <c r="L49" s="62" t="s">
        <v>495</v>
      </c>
      <c r="M49" s="62" t="s">
        <v>495</v>
      </c>
      <c r="N49" s="62" t="s">
        <v>495</v>
      </c>
      <c r="O49" s="63" t="s">
        <v>495</v>
      </c>
      <c r="P49" s="46"/>
      <c r="Q49" s="46"/>
      <c r="R49" s="46"/>
      <c r="S49" s="46"/>
      <c r="T49" s="46"/>
      <c r="U49" s="46"/>
    </row>
    <row r="50" spans="1:21" ht="30.75" customHeight="1" x14ac:dyDescent="0.2">
      <c r="A50" s="46"/>
      <c r="B50" s="1194"/>
      <c r="C50" s="1195"/>
      <c r="D50" s="60"/>
      <c r="E50" s="1171" t="s">
        <v>15</v>
      </c>
      <c r="F50" s="1171"/>
      <c r="G50" s="1171"/>
      <c r="H50" s="1171"/>
      <c r="I50" s="1171"/>
      <c r="J50" s="1172"/>
      <c r="K50" s="61">
        <v>17</v>
      </c>
      <c r="L50" s="62">
        <v>22</v>
      </c>
      <c r="M50" s="62">
        <v>5</v>
      </c>
      <c r="N50" s="62" t="s">
        <v>495</v>
      </c>
      <c r="O50" s="63">
        <v>21</v>
      </c>
      <c r="P50" s="46"/>
      <c r="Q50" s="46"/>
      <c r="R50" s="46"/>
      <c r="S50" s="46"/>
      <c r="T50" s="46"/>
      <c r="U50" s="46"/>
    </row>
    <row r="51" spans="1:21" ht="30.75" customHeight="1" x14ac:dyDescent="0.2">
      <c r="A51" s="46"/>
      <c r="B51" s="1196"/>
      <c r="C51" s="1197"/>
      <c r="D51" s="64"/>
      <c r="E51" s="1171" t="s">
        <v>16</v>
      </c>
      <c r="F51" s="1171"/>
      <c r="G51" s="1171"/>
      <c r="H51" s="1171"/>
      <c r="I51" s="1171"/>
      <c r="J51" s="1172"/>
      <c r="K51" s="61" t="s">
        <v>495</v>
      </c>
      <c r="L51" s="62" t="s">
        <v>495</v>
      </c>
      <c r="M51" s="62" t="s">
        <v>495</v>
      </c>
      <c r="N51" s="62" t="s">
        <v>495</v>
      </c>
      <c r="O51" s="63" t="s">
        <v>495</v>
      </c>
      <c r="P51" s="46"/>
      <c r="Q51" s="46"/>
      <c r="R51" s="46"/>
      <c r="S51" s="46"/>
      <c r="T51" s="46"/>
      <c r="U51" s="46"/>
    </row>
    <row r="52" spans="1:21" ht="30.75" customHeight="1" x14ac:dyDescent="0.2">
      <c r="A52" s="46"/>
      <c r="B52" s="1169" t="s">
        <v>17</v>
      </c>
      <c r="C52" s="1170"/>
      <c r="D52" s="64"/>
      <c r="E52" s="1171" t="s">
        <v>18</v>
      </c>
      <c r="F52" s="1171"/>
      <c r="G52" s="1171"/>
      <c r="H52" s="1171"/>
      <c r="I52" s="1171"/>
      <c r="J52" s="1172"/>
      <c r="K52" s="61">
        <v>5390</v>
      </c>
      <c r="L52" s="62">
        <v>5386</v>
      </c>
      <c r="M52" s="62">
        <v>5470</v>
      </c>
      <c r="N52" s="62">
        <v>5566</v>
      </c>
      <c r="O52" s="63">
        <v>5591</v>
      </c>
      <c r="P52" s="46"/>
      <c r="Q52" s="46"/>
      <c r="R52" s="46"/>
      <c r="S52" s="46"/>
      <c r="T52" s="46"/>
      <c r="U52" s="46"/>
    </row>
    <row r="53" spans="1:21" ht="30.75" customHeight="1" thickBot="1" x14ac:dyDescent="0.25">
      <c r="A53" s="46"/>
      <c r="B53" s="1173" t="s">
        <v>19</v>
      </c>
      <c r="C53" s="1174"/>
      <c r="D53" s="65"/>
      <c r="E53" s="1175" t="s">
        <v>20</v>
      </c>
      <c r="F53" s="1175"/>
      <c r="G53" s="1175"/>
      <c r="H53" s="1175"/>
      <c r="I53" s="1175"/>
      <c r="J53" s="1176"/>
      <c r="K53" s="66">
        <v>712</v>
      </c>
      <c r="L53" s="67">
        <v>848</v>
      </c>
      <c r="M53" s="67">
        <v>1290</v>
      </c>
      <c r="N53" s="67">
        <v>1496</v>
      </c>
      <c r="O53" s="68">
        <v>1960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2">
      <c r="B58" s="1177" t="s">
        <v>24</v>
      </c>
      <c r="C58" s="1178"/>
      <c r="D58" s="1183" t="s">
        <v>25</v>
      </c>
      <c r="E58" s="1184"/>
      <c r="F58" s="1184"/>
      <c r="G58" s="1184"/>
      <c r="H58" s="1184"/>
      <c r="I58" s="1184"/>
      <c r="J58" s="1185"/>
      <c r="K58" s="81"/>
      <c r="L58" s="82"/>
      <c r="M58" s="82"/>
      <c r="N58" s="82"/>
      <c r="O58" s="83"/>
    </row>
    <row r="59" spans="1:21" ht="31.5" customHeight="1" x14ac:dyDescent="0.2">
      <c r="B59" s="1179"/>
      <c r="C59" s="1180"/>
      <c r="D59" s="1186" t="s">
        <v>26</v>
      </c>
      <c r="E59" s="1187"/>
      <c r="F59" s="1187"/>
      <c r="G59" s="1187"/>
      <c r="H59" s="1187"/>
      <c r="I59" s="1187"/>
      <c r="J59" s="1188"/>
      <c r="K59" s="84"/>
      <c r="L59" s="85"/>
      <c r="M59" s="85"/>
      <c r="N59" s="85"/>
      <c r="O59" s="86"/>
    </row>
    <row r="60" spans="1:21" ht="31.5" customHeight="1" thickBot="1" x14ac:dyDescent="0.25">
      <c r="B60" s="1181"/>
      <c r="C60" s="1182"/>
      <c r="D60" s="1189" t="s">
        <v>27</v>
      </c>
      <c r="E60" s="1190"/>
      <c r="F60" s="1190"/>
      <c r="G60" s="1190"/>
      <c r="H60" s="1190"/>
      <c r="I60" s="1190"/>
      <c r="J60" s="119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fp518ykyKuwxg+s0I30FB08A8hVylwoDoPqJx/vv23tVh6zC/Hb22a1iFS+zTEgRAU4sObt6MZmLskRm4DTbg==" saltValue="DCXQ45XzNF0GleSn6X+l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view="pageBreakPreview"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533</v>
      </c>
      <c r="J40" s="101" t="s">
        <v>534</v>
      </c>
      <c r="K40" s="101" t="s">
        <v>535</v>
      </c>
      <c r="L40" s="101" t="s">
        <v>536</v>
      </c>
      <c r="M40" s="102" t="s">
        <v>537</v>
      </c>
    </row>
    <row r="41" spans="2:13" ht="27.75" customHeight="1" x14ac:dyDescent="0.2">
      <c r="B41" s="1212" t="s">
        <v>30</v>
      </c>
      <c r="C41" s="1213"/>
      <c r="D41" s="103"/>
      <c r="E41" s="1214" t="s">
        <v>31</v>
      </c>
      <c r="F41" s="1214"/>
      <c r="G41" s="1214"/>
      <c r="H41" s="1215"/>
      <c r="I41" s="330">
        <v>59626</v>
      </c>
      <c r="J41" s="331">
        <v>59585</v>
      </c>
      <c r="K41" s="331">
        <v>58591</v>
      </c>
      <c r="L41" s="331">
        <v>57306</v>
      </c>
      <c r="M41" s="332">
        <v>57624</v>
      </c>
    </row>
    <row r="42" spans="2:13" ht="27.75" customHeight="1" x14ac:dyDescent="0.2">
      <c r="B42" s="1202"/>
      <c r="C42" s="1203"/>
      <c r="D42" s="104"/>
      <c r="E42" s="1206" t="s">
        <v>32</v>
      </c>
      <c r="F42" s="1206"/>
      <c r="G42" s="1206"/>
      <c r="H42" s="1207"/>
      <c r="I42" s="333">
        <v>2632</v>
      </c>
      <c r="J42" s="334">
        <v>2535</v>
      </c>
      <c r="K42" s="334">
        <v>2429</v>
      </c>
      <c r="L42" s="334">
        <v>2429</v>
      </c>
      <c r="M42" s="335">
        <v>2042</v>
      </c>
    </row>
    <row r="43" spans="2:13" ht="27.75" customHeight="1" x14ac:dyDescent="0.2">
      <c r="B43" s="1202"/>
      <c r="C43" s="1203"/>
      <c r="D43" s="104"/>
      <c r="E43" s="1206" t="s">
        <v>33</v>
      </c>
      <c r="F43" s="1206"/>
      <c r="G43" s="1206"/>
      <c r="H43" s="1207"/>
      <c r="I43" s="333">
        <v>18632</v>
      </c>
      <c r="J43" s="334">
        <v>23737</v>
      </c>
      <c r="K43" s="334">
        <v>25273</v>
      </c>
      <c r="L43" s="334">
        <v>23565</v>
      </c>
      <c r="M43" s="335">
        <v>23812</v>
      </c>
    </row>
    <row r="44" spans="2:13" ht="27.75" customHeight="1" x14ac:dyDescent="0.2">
      <c r="B44" s="1202"/>
      <c r="C44" s="1203"/>
      <c r="D44" s="104"/>
      <c r="E44" s="1206" t="s">
        <v>34</v>
      </c>
      <c r="F44" s="1206"/>
      <c r="G44" s="1206"/>
      <c r="H44" s="1207"/>
      <c r="I44" s="333" t="s">
        <v>495</v>
      </c>
      <c r="J44" s="334" t="s">
        <v>495</v>
      </c>
      <c r="K44" s="334" t="s">
        <v>495</v>
      </c>
      <c r="L44" s="334" t="s">
        <v>495</v>
      </c>
      <c r="M44" s="335" t="s">
        <v>495</v>
      </c>
    </row>
    <row r="45" spans="2:13" ht="27.75" customHeight="1" x14ac:dyDescent="0.2">
      <c r="B45" s="1202"/>
      <c r="C45" s="1203"/>
      <c r="D45" s="104"/>
      <c r="E45" s="1206" t="s">
        <v>35</v>
      </c>
      <c r="F45" s="1206"/>
      <c r="G45" s="1206"/>
      <c r="H45" s="1207"/>
      <c r="I45" s="333">
        <v>10461</v>
      </c>
      <c r="J45" s="334">
        <v>10751</v>
      </c>
      <c r="K45" s="334">
        <v>10906</v>
      </c>
      <c r="L45" s="334">
        <v>11320</v>
      </c>
      <c r="M45" s="335">
        <v>11241</v>
      </c>
    </row>
    <row r="46" spans="2:13" ht="27.75" customHeight="1" x14ac:dyDescent="0.2">
      <c r="B46" s="1202"/>
      <c r="C46" s="1203"/>
      <c r="D46" s="105"/>
      <c r="E46" s="1206" t="s">
        <v>36</v>
      </c>
      <c r="F46" s="1206"/>
      <c r="G46" s="1206"/>
      <c r="H46" s="1207"/>
      <c r="I46" s="333" t="s">
        <v>495</v>
      </c>
      <c r="J46" s="334" t="s">
        <v>495</v>
      </c>
      <c r="K46" s="334" t="s">
        <v>495</v>
      </c>
      <c r="L46" s="334" t="s">
        <v>495</v>
      </c>
      <c r="M46" s="335" t="s">
        <v>495</v>
      </c>
    </row>
    <row r="47" spans="2:13" ht="27.75" customHeight="1" x14ac:dyDescent="0.2">
      <c r="B47" s="1202"/>
      <c r="C47" s="1203"/>
      <c r="D47" s="106"/>
      <c r="E47" s="1216" t="s">
        <v>37</v>
      </c>
      <c r="F47" s="1217"/>
      <c r="G47" s="1217"/>
      <c r="H47" s="1218"/>
      <c r="I47" s="333" t="s">
        <v>495</v>
      </c>
      <c r="J47" s="334" t="s">
        <v>495</v>
      </c>
      <c r="K47" s="334" t="s">
        <v>495</v>
      </c>
      <c r="L47" s="334" t="s">
        <v>495</v>
      </c>
      <c r="M47" s="335" t="s">
        <v>495</v>
      </c>
    </row>
    <row r="48" spans="2:13" ht="27.75" customHeight="1" x14ac:dyDescent="0.2">
      <c r="B48" s="1202"/>
      <c r="C48" s="1203"/>
      <c r="D48" s="104"/>
      <c r="E48" s="1206" t="s">
        <v>38</v>
      </c>
      <c r="F48" s="1206"/>
      <c r="G48" s="1206"/>
      <c r="H48" s="1207"/>
      <c r="I48" s="333" t="s">
        <v>495</v>
      </c>
      <c r="J48" s="334" t="s">
        <v>495</v>
      </c>
      <c r="K48" s="334" t="s">
        <v>495</v>
      </c>
      <c r="L48" s="334" t="s">
        <v>495</v>
      </c>
      <c r="M48" s="335" t="s">
        <v>495</v>
      </c>
    </row>
    <row r="49" spans="2:13" ht="27.75" customHeight="1" x14ac:dyDescent="0.2">
      <c r="B49" s="1204"/>
      <c r="C49" s="1205"/>
      <c r="D49" s="104"/>
      <c r="E49" s="1206" t="s">
        <v>39</v>
      </c>
      <c r="F49" s="1206"/>
      <c r="G49" s="1206"/>
      <c r="H49" s="1207"/>
      <c r="I49" s="333" t="s">
        <v>495</v>
      </c>
      <c r="J49" s="334" t="s">
        <v>495</v>
      </c>
      <c r="K49" s="334" t="s">
        <v>495</v>
      </c>
      <c r="L49" s="334" t="s">
        <v>495</v>
      </c>
      <c r="M49" s="335" t="s">
        <v>495</v>
      </c>
    </row>
    <row r="50" spans="2:13" ht="27.75" customHeight="1" x14ac:dyDescent="0.2">
      <c r="B50" s="1200" t="s">
        <v>40</v>
      </c>
      <c r="C50" s="1201"/>
      <c r="D50" s="107"/>
      <c r="E50" s="1206" t="s">
        <v>41</v>
      </c>
      <c r="F50" s="1206"/>
      <c r="G50" s="1206"/>
      <c r="H50" s="1207"/>
      <c r="I50" s="333">
        <v>11939</v>
      </c>
      <c r="J50" s="334">
        <v>12022</v>
      </c>
      <c r="K50" s="334">
        <v>12431</v>
      </c>
      <c r="L50" s="334">
        <v>11487</v>
      </c>
      <c r="M50" s="335">
        <v>9784</v>
      </c>
    </row>
    <row r="51" spans="2:13" ht="27.75" customHeight="1" x14ac:dyDescent="0.2">
      <c r="B51" s="1202"/>
      <c r="C51" s="1203"/>
      <c r="D51" s="104"/>
      <c r="E51" s="1206" t="s">
        <v>42</v>
      </c>
      <c r="F51" s="1206"/>
      <c r="G51" s="1206"/>
      <c r="H51" s="1207"/>
      <c r="I51" s="333">
        <v>17980</v>
      </c>
      <c r="J51" s="334">
        <v>21089</v>
      </c>
      <c r="K51" s="334">
        <v>22192</v>
      </c>
      <c r="L51" s="334">
        <v>20779</v>
      </c>
      <c r="M51" s="335">
        <v>22211</v>
      </c>
    </row>
    <row r="52" spans="2:13" ht="27.75" customHeight="1" x14ac:dyDescent="0.2">
      <c r="B52" s="1204"/>
      <c r="C52" s="1205"/>
      <c r="D52" s="104"/>
      <c r="E52" s="1206" t="s">
        <v>43</v>
      </c>
      <c r="F52" s="1206"/>
      <c r="G52" s="1206"/>
      <c r="H52" s="1207"/>
      <c r="I52" s="333">
        <v>53505</v>
      </c>
      <c r="J52" s="334">
        <v>52571</v>
      </c>
      <c r="K52" s="334">
        <v>50713</v>
      </c>
      <c r="L52" s="334">
        <v>48431</v>
      </c>
      <c r="M52" s="335">
        <v>46641</v>
      </c>
    </row>
    <row r="53" spans="2:13" ht="27.75" customHeight="1" thickBot="1" x14ac:dyDescent="0.25">
      <c r="B53" s="1208" t="s">
        <v>19</v>
      </c>
      <c r="C53" s="1209"/>
      <c r="D53" s="108"/>
      <c r="E53" s="1210" t="s">
        <v>44</v>
      </c>
      <c r="F53" s="1210"/>
      <c r="G53" s="1210"/>
      <c r="H53" s="1211"/>
      <c r="I53" s="336">
        <v>7925</v>
      </c>
      <c r="J53" s="337">
        <v>10926</v>
      </c>
      <c r="K53" s="337">
        <v>11863</v>
      </c>
      <c r="L53" s="337">
        <v>13924</v>
      </c>
      <c r="M53" s="338">
        <v>16083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E7197xTuZp2VY3XN6BQUBLRAKSznpZmtYF6iQo6/nuUkMq3BXLtOS0safd6yASPjrvHbJjBRFXxuFjOL4l6OQ==" saltValue="ijuF1WcYhWeGtCvdrsbrH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535</v>
      </c>
      <c r="G54" s="117" t="s">
        <v>536</v>
      </c>
      <c r="H54" s="118" t="s">
        <v>537</v>
      </c>
    </row>
    <row r="55" spans="2:8" ht="52.5" customHeight="1" x14ac:dyDescent="0.2">
      <c r="B55" s="119"/>
      <c r="C55" s="1224" t="s">
        <v>46</v>
      </c>
      <c r="D55" s="1224"/>
      <c r="E55" s="1225"/>
      <c r="F55" s="339">
        <v>6076</v>
      </c>
      <c r="G55" s="339">
        <v>5747</v>
      </c>
      <c r="H55" s="340">
        <v>3653</v>
      </c>
    </row>
    <row r="56" spans="2:8" ht="52.5" customHeight="1" x14ac:dyDescent="0.2">
      <c r="B56" s="120"/>
      <c r="C56" s="1226" t="s">
        <v>47</v>
      </c>
      <c r="D56" s="1226"/>
      <c r="E56" s="1227"/>
      <c r="F56" s="341" t="s">
        <v>495</v>
      </c>
      <c r="G56" s="341" t="s">
        <v>495</v>
      </c>
      <c r="H56" s="342" t="s">
        <v>495</v>
      </c>
    </row>
    <row r="57" spans="2:8" ht="53.25" customHeight="1" x14ac:dyDescent="0.2">
      <c r="B57" s="120"/>
      <c r="C57" s="1228" t="s">
        <v>48</v>
      </c>
      <c r="D57" s="1228"/>
      <c r="E57" s="1229"/>
      <c r="F57" s="343">
        <v>2909</v>
      </c>
      <c r="G57" s="343">
        <v>2847</v>
      </c>
      <c r="H57" s="344">
        <v>2767</v>
      </c>
    </row>
    <row r="58" spans="2:8" ht="45.75" customHeight="1" x14ac:dyDescent="0.2">
      <c r="B58" s="121"/>
      <c r="C58" s="1230" t="s">
        <v>569</v>
      </c>
      <c r="D58" s="1231"/>
      <c r="E58" s="1232"/>
      <c r="F58" s="345">
        <v>1020</v>
      </c>
      <c r="G58" s="345">
        <v>988</v>
      </c>
      <c r="H58" s="346">
        <v>970</v>
      </c>
    </row>
    <row r="59" spans="2:8" ht="45.75" customHeight="1" x14ac:dyDescent="0.2">
      <c r="B59" s="121"/>
      <c r="C59" s="1230" t="s">
        <v>570</v>
      </c>
      <c r="D59" s="1231"/>
      <c r="E59" s="1232"/>
      <c r="F59" s="345">
        <v>904</v>
      </c>
      <c r="G59" s="345">
        <v>904</v>
      </c>
      <c r="H59" s="346">
        <v>906</v>
      </c>
    </row>
    <row r="60" spans="2:8" ht="45.75" customHeight="1" x14ac:dyDescent="0.2">
      <c r="B60" s="121"/>
      <c r="C60" s="1230" t="s">
        <v>571</v>
      </c>
      <c r="D60" s="1231"/>
      <c r="E60" s="1232"/>
      <c r="F60" s="345">
        <v>448</v>
      </c>
      <c r="G60" s="345">
        <v>456</v>
      </c>
      <c r="H60" s="346">
        <v>425</v>
      </c>
    </row>
    <row r="61" spans="2:8" ht="45.75" customHeight="1" x14ac:dyDescent="0.2">
      <c r="B61" s="121"/>
      <c r="C61" s="351" t="s">
        <v>572</v>
      </c>
      <c r="D61" s="352"/>
      <c r="E61" s="353"/>
      <c r="F61" s="345">
        <v>170</v>
      </c>
      <c r="G61" s="345">
        <v>187</v>
      </c>
      <c r="H61" s="346">
        <v>196</v>
      </c>
    </row>
    <row r="62" spans="2:8" ht="45.75" customHeight="1" thickBot="1" x14ac:dyDescent="0.25">
      <c r="B62" s="122"/>
      <c r="C62" s="1219" t="s">
        <v>573</v>
      </c>
      <c r="D62" s="1220"/>
      <c r="E62" s="1221"/>
      <c r="F62" s="347">
        <v>193</v>
      </c>
      <c r="G62" s="347">
        <v>193</v>
      </c>
      <c r="H62" s="348">
        <v>193</v>
      </c>
    </row>
    <row r="63" spans="2:8" ht="52.5" customHeight="1" thickBot="1" x14ac:dyDescent="0.25">
      <c r="B63" s="123"/>
      <c r="C63" s="1222" t="s">
        <v>49</v>
      </c>
      <c r="D63" s="1222"/>
      <c r="E63" s="1223"/>
      <c r="F63" s="349">
        <v>8986</v>
      </c>
      <c r="G63" s="349">
        <v>8595</v>
      </c>
      <c r="H63" s="350">
        <v>6421</v>
      </c>
    </row>
    <row r="64" spans="2:8" ht="13.2" x14ac:dyDescent="0.2"/>
  </sheetData>
  <sheetProtection algorithmName="SHA-512" hashValue="orCHF0zmBOXT247hUMTlu67okESZi2Ztu4ttzxau+0hDCVAmjs3mNaWVlkB8Pfn2QZlQeWZkGwdfm31uuXwGCA==" saltValue="EATxT7nzd5MkZRqwvz3aDA==" spinCount="100000" sheet="1" objects="1" scenarios="1"/>
  <mergeCells count="8">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7604C-A41F-4377-B2A7-3F7B884C271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4"/>
      <c r="B1" s="355"/>
      <c r="DD1" s="243"/>
      <c r="DE1" s="243"/>
    </row>
    <row r="2" spans="1:109" ht="25.5" customHeight="1" x14ac:dyDescent="0.2">
      <c r="A2" s="356"/>
      <c r="C2" s="356"/>
      <c r="O2" s="356"/>
      <c r="P2" s="356"/>
      <c r="Q2" s="356"/>
      <c r="R2" s="356"/>
      <c r="S2" s="356"/>
      <c r="T2" s="356"/>
      <c r="U2" s="356"/>
      <c r="V2" s="356"/>
      <c r="W2" s="356"/>
      <c r="X2" s="356"/>
      <c r="Y2" s="356"/>
      <c r="Z2" s="356"/>
      <c r="AA2" s="356"/>
      <c r="AB2" s="356"/>
      <c r="AC2" s="356"/>
      <c r="AD2" s="356"/>
      <c r="AE2" s="356"/>
      <c r="AF2" s="356"/>
      <c r="AG2" s="356"/>
      <c r="AH2" s="356"/>
      <c r="AI2" s="356"/>
      <c r="AU2" s="356"/>
      <c r="BG2" s="356"/>
      <c r="BS2" s="356"/>
      <c r="CE2" s="356"/>
      <c r="CQ2" s="356"/>
      <c r="DD2" s="243"/>
      <c r="DE2" s="243"/>
    </row>
    <row r="3" spans="1:109" ht="25.5" customHeight="1" x14ac:dyDescent="0.2">
      <c r="A3" s="356"/>
      <c r="C3" s="356"/>
      <c r="O3" s="356"/>
      <c r="P3" s="356"/>
      <c r="Q3" s="356"/>
      <c r="R3" s="356"/>
      <c r="S3" s="356"/>
      <c r="T3" s="356"/>
      <c r="U3" s="356"/>
      <c r="V3" s="356"/>
      <c r="W3" s="356"/>
      <c r="X3" s="356"/>
      <c r="Y3" s="356"/>
      <c r="Z3" s="356"/>
      <c r="AA3" s="356"/>
      <c r="AB3" s="356"/>
      <c r="AC3" s="356"/>
      <c r="AD3" s="356"/>
      <c r="AE3" s="356"/>
      <c r="AF3" s="356"/>
      <c r="AG3" s="356"/>
      <c r="AH3" s="356"/>
      <c r="AI3" s="356"/>
      <c r="AU3" s="356"/>
      <c r="BG3" s="356"/>
      <c r="BS3" s="356"/>
      <c r="CE3" s="356"/>
      <c r="CQ3" s="356"/>
      <c r="DD3" s="243"/>
      <c r="DE3" s="243"/>
    </row>
    <row r="4" spans="1:109" s="241" customFormat="1" ht="13.2" x14ac:dyDescent="0.2">
      <c r="A4" s="356"/>
      <c r="B4" s="356"/>
      <c r="C4" s="356"/>
      <c r="D4" s="356"/>
      <c r="E4" s="356"/>
      <c r="F4" s="356"/>
      <c r="G4" s="356"/>
      <c r="H4" s="356"/>
      <c r="I4" s="356"/>
      <c r="J4" s="356"/>
      <c r="K4" s="356"/>
      <c r="L4" s="356"/>
      <c r="M4" s="356"/>
      <c r="N4" s="356"/>
      <c r="O4" s="356"/>
      <c r="P4" s="356"/>
      <c r="Q4" s="356"/>
      <c r="R4" s="356"/>
      <c r="S4" s="356"/>
      <c r="T4" s="356"/>
      <c r="U4" s="356"/>
      <c r="V4" s="356"/>
      <c r="W4" s="356"/>
      <c r="X4" s="356"/>
      <c r="Y4" s="356"/>
      <c r="Z4" s="356"/>
      <c r="AA4" s="356"/>
      <c r="AB4" s="356"/>
      <c r="AC4" s="356"/>
      <c r="AD4" s="356"/>
      <c r="AE4" s="356"/>
      <c r="AF4" s="356"/>
      <c r="AG4" s="356"/>
      <c r="AH4" s="356"/>
      <c r="AI4" s="356"/>
      <c r="AJ4" s="356"/>
      <c r="AK4" s="356"/>
      <c r="AL4" s="356"/>
      <c r="AM4" s="356"/>
      <c r="AN4" s="356"/>
      <c r="AO4" s="356"/>
      <c r="AP4" s="356"/>
      <c r="AQ4" s="356"/>
      <c r="AR4" s="356"/>
      <c r="AS4" s="356"/>
      <c r="AT4" s="356"/>
      <c r="AU4" s="356"/>
      <c r="AV4" s="356"/>
      <c r="AW4" s="356"/>
      <c r="AX4" s="356"/>
      <c r="AY4" s="356"/>
      <c r="AZ4" s="356"/>
      <c r="BA4" s="356"/>
      <c r="BB4" s="356"/>
      <c r="BC4" s="356"/>
      <c r="BD4" s="356"/>
      <c r="BE4" s="356"/>
      <c r="BF4" s="356"/>
      <c r="BG4" s="356"/>
      <c r="BH4" s="356"/>
      <c r="BI4" s="356"/>
      <c r="BJ4" s="356"/>
      <c r="BK4" s="356"/>
      <c r="BL4" s="356"/>
      <c r="BM4" s="356"/>
      <c r="BN4" s="356"/>
      <c r="BO4" s="356"/>
      <c r="BP4" s="356"/>
      <c r="BQ4" s="356"/>
      <c r="BR4" s="356"/>
      <c r="BS4" s="356"/>
      <c r="BT4" s="356"/>
      <c r="BU4" s="356"/>
      <c r="BV4" s="356"/>
      <c r="BW4" s="356"/>
      <c r="BX4" s="356"/>
      <c r="BY4" s="356"/>
      <c r="BZ4" s="356"/>
      <c r="CA4" s="356"/>
      <c r="CB4" s="356"/>
      <c r="CC4" s="356"/>
      <c r="CD4" s="356"/>
      <c r="CE4" s="356"/>
      <c r="CF4" s="356"/>
      <c r="CG4" s="356"/>
      <c r="CH4" s="356"/>
      <c r="CI4" s="356"/>
      <c r="CJ4" s="356"/>
      <c r="CK4" s="356"/>
      <c r="CL4" s="356"/>
      <c r="CM4" s="356"/>
      <c r="CN4" s="356"/>
      <c r="CO4" s="356"/>
      <c r="CP4" s="356"/>
      <c r="CQ4" s="356"/>
      <c r="CR4" s="356"/>
      <c r="CS4" s="356"/>
      <c r="CT4" s="356"/>
      <c r="CU4" s="356"/>
      <c r="CV4" s="356"/>
      <c r="CW4" s="356"/>
      <c r="CX4" s="356"/>
      <c r="CY4" s="356"/>
      <c r="CZ4" s="356"/>
      <c r="DA4" s="356"/>
      <c r="DB4" s="356"/>
      <c r="DC4" s="356"/>
      <c r="DD4" s="356"/>
      <c r="DE4" s="356"/>
    </row>
    <row r="5" spans="1:109" s="241" customFormat="1" ht="13.2" x14ac:dyDescent="0.2">
      <c r="A5" s="356"/>
      <c r="B5" s="356"/>
      <c r="C5" s="356"/>
      <c r="D5" s="356"/>
      <c r="E5" s="356"/>
      <c r="F5" s="356"/>
      <c r="G5" s="356"/>
      <c r="H5" s="356"/>
      <c r="I5" s="356"/>
      <c r="J5" s="356"/>
      <c r="K5" s="356"/>
      <c r="L5" s="356"/>
      <c r="M5" s="356"/>
      <c r="N5" s="356"/>
      <c r="O5" s="356"/>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6"/>
      <c r="AW5" s="356"/>
      <c r="AX5" s="356"/>
      <c r="AY5" s="356"/>
      <c r="AZ5" s="356"/>
      <c r="BA5" s="356"/>
      <c r="BB5" s="356"/>
      <c r="BC5" s="356"/>
      <c r="BD5" s="356"/>
      <c r="BE5" s="356"/>
      <c r="BF5" s="356"/>
      <c r="BG5" s="356"/>
      <c r="BH5" s="356"/>
      <c r="BI5" s="356"/>
      <c r="BJ5" s="356"/>
      <c r="BK5" s="356"/>
      <c r="BL5" s="356"/>
      <c r="BM5" s="356"/>
      <c r="BN5" s="356"/>
      <c r="BO5" s="356"/>
      <c r="BP5" s="356"/>
      <c r="BQ5" s="356"/>
      <c r="BR5" s="356"/>
      <c r="BS5" s="356"/>
      <c r="BT5" s="356"/>
      <c r="BU5" s="356"/>
      <c r="BV5" s="356"/>
      <c r="BW5" s="356"/>
      <c r="BX5" s="356"/>
      <c r="BY5" s="356"/>
      <c r="BZ5" s="356"/>
      <c r="CA5" s="356"/>
      <c r="CB5" s="356"/>
      <c r="CC5" s="356"/>
      <c r="CD5" s="356"/>
      <c r="CE5" s="356"/>
      <c r="CF5" s="356"/>
      <c r="CG5" s="356"/>
      <c r="CH5" s="356"/>
      <c r="CI5" s="356"/>
      <c r="CJ5" s="356"/>
      <c r="CK5" s="356"/>
      <c r="CL5" s="356"/>
      <c r="CM5" s="356"/>
      <c r="CN5" s="356"/>
      <c r="CO5" s="356"/>
      <c r="CP5" s="356"/>
      <c r="CQ5" s="356"/>
      <c r="CR5" s="356"/>
      <c r="CS5" s="356"/>
      <c r="CT5" s="356"/>
      <c r="CU5" s="356"/>
      <c r="CV5" s="356"/>
      <c r="CW5" s="356"/>
      <c r="CX5" s="356"/>
      <c r="CY5" s="356"/>
      <c r="CZ5" s="356"/>
      <c r="DA5" s="356"/>
      <c r="DB5" s="356"/>
      <c r="DC5" s="356"/>
      <c r="DD5" s="356"/>
      <c r="DE5" s="356"/>
    </row>
    <row r="6" spans="1:109" s="241" customFormat="1" ht="13.2" x14ac:dyDescent="0.2">
      <c r="A6" s="356"/>
      <c r="B6" s="356"/>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c r="AP6" s="356"/>
      <c r="AQ6" s="356"/>
      <c r="AR6" s="356"/>
      <c r="AS6" s="356"/>
      <c r="AT6" s="356"/>
      <c r="AU6" s="356"/>
      <c r="AV6" s="356"/>
      <c r="AW6" s="356"/>
      <c r="AX6" s="356"/>
      <c r="AY6" s="356"/>
      <c r="AZ6" s="356"/>
      <c r="BA6" s="356"/>
      <c r="BB6" s="356"/>
      <c r="BC6" s="356"/>
      <c r="BD6" s="356"/>
      <c r="BE6" s="356"/>
      <c r="BF6" s="356"/>
      <c r="BG6" s="356"/>
      <c r="BH6" s="356"/>
      <c r="BI6" s="356"/>
      <c r="BJ6" s="356"/>
      <c r="BK6" s="356"/>
      <c r="BL6" s="356"/>
      <c r="BM6" s="356"/>
      <c r="BN6" s="356"/>
      <c r="BO6" s="356"/>
      <c r="BP6" s="356"/>
      <c r="BQ6" s="356"/>
      <c r="BR6" s="356"/>
      <c r="BS6" s="356"/>
      <c r="BT6" s="356"/>
      <c r="BU6" s="356"/>
      <c r="BV6" s="356"/>
      <c r="BW6" s="356"/>
      <c r="BX6" s="356"/>
      <c r="BY6" s="356"/>
      <c r="BZ6" s="356"/>
      <c r="CA6" s="356"/>
      <c r="CB6" s="356"/>
      <c r="CC6" s="356"/>
      <c r="CD6" s="356"/>
      <c r="CE6" s="356"/>
      <c r="CF6" s="356"/>
      <c r="CG6" s="356"/>
      <c r="CH6" s="356"/>
      <c r="CI6" s="356"/>
      <c r="CJ6" s="356"/>
      <c r="CK6" s="356"/>
      <c r="CL6" s="356"/>
      <c r="CM6" s="356"/>
      <c r="CN6" s="356"/>
      <c r="CO6" s="356"/>
      <c r="CP6" s="356"/>
      <c r="CQ6" s="356"/>
      <c r="CR6" s="356"/>
      <c r="CS6" s="356"/>
      <c r="CT6" s="356"/>
      <c r="CU6" s="356"/>
      <c r="CV6" s="356"/>
      <c r="CW6" s="356"/>
      <c r="CX6" s="356"/>
      <c r="CY6" s="356"/>
      <c r="CZ6" s="356"/>
      <c r="DA6" s="356"/>
      <c r="DB6" s="356"/>
      <c r="DC6" s="356"/>
      <c r="DD6" s="356"/>
      <c r="DE6" s="356"/>
    </row>
    <row r="7" spans="1:109" s="241" customFormat="1" ht="13.2" x14ac:dyDescent="0.2">
      <c r="A7" s="356"/>
      <c r="B7" s="356"/>
      <c r="C7" s="356"/>
      <c r="D7" s="356"/>
      <c r="E7" s="356"/>
      <c r="F7" s="356"/>
      <c r="G7" s="356"/>
      <c r="H7" s="356"/>
      <c r="I7" s="356"/>
      <c r="J7" s="356"/>
      <c r="K7" s="356"/>
      <c r="L7" s="356"/>
      <c r="M7" s="356"/>
      <c r="N7" s="356"/>
      <c r="O7" s="356"/>
      <c r="P7" s="356"/>
      <c r="Q7" s="356"/>
      <c r="R7" s="356"/>
      <c r="S7" s="356"/>
      <c r="T7" s="356"/>
      <c r="U7" s="356"/>
      <c r="V7" s="356"/>
      <c r="W7" s="356"/>
      <c r="X7" s="356"/>
      <c r="Y7" s="356"/>
      <c r="Z7" s="356"/>
      <c r="AA7" s="356"/>
      <c r="AB7" s="356"/>
      <c r="AC7" s="356"/>
      <c r="AD7" s="356"/>
      <c r="AE7" s="356"/>
      <c r="AF7" s="356"/>
      <c r="AG7" s="356"/>
      <c r="AH7" s="356"/>
      <c r="AI7" s="356"/>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6"/>
      <c r="BN7" s="356"/>
      <c r="BO7" s="356"/>
      <c r="BP7" s="356"/>
      <c r="BQ7" s="356"/>
      <c r="BR7" s="356"/>
      <c r="BS7" s="356"/>
      <c r="BT7" s="356"/>
      <c r="BU7" s="356"/>
      <c r="BV7" s="356"/>
      <c r="BW7" s="356"/>
      <c r="BX7" s="356"/>
      <c r="BY7" s="356"/>
      <c r="BZ7" s="356"/>
      <c r="CA7" s="356"/>
      <c r="CB7" s="356"/>
      <c r="CC7" s="356"/>
      <c r="CD7" s="356"/>
      <c r="CE7" s="356"/>
      <c r="CF7" s="356"/>
      <c r="CG7" s="356"/>
      <c r="CH7" s="356"/>
      <c r="CI7" s="356"/>
      <c r="CJ7" s="356"/>
      <c r="CK7" s="356"/>
      <c r="CL7" s="356"/>
      <c r="CM7" s="356"/>
      <c r="CN7" s="356"/>
      <c r="CO7" s="356"/>
      <c r="CP7" s="356"/>
      <c r="CQ7" s="356"/>
      <c r="CR7" s="356"/>
      <c r="CS7" s="356"/>
      <c r="CT7" s="356"/>
      <c r="CU7" s="356"/>
      <c r="CV7" s="356"/>
      <c r="CW7" s="356"/>
      <c r="CX7" s="356"/>
      <c r="CY7" s="356"/>
      <c r="CZ7" s="356"/>
      <c r="DA7" s="356"/>
      <c r="DB7" s="356"/>
      <c r="DC7" s="356"/>
      <c r="DD7" s="356"/>
      <c r="DE7" s="356"/>
    </row>
    <row r="8" spans="1:109" s="241" customFormat="1" ht="13.2" x14ac:dyDescent="0.2">
      <c r="A8" s="356"/>
      <c r="B8" s="356"/>
      <c r="C8" s="356"/>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6"/>
      <c r="AD8" s="356"/>
      <c r="AE8" s="356"/>
      <c r="AF8" s="356"/>
      <c r="AG8" s="356"/>
      <c r="AH8" s="356"/>
      <c r="AI8" s="356"/>
      <c r="AJ8" s="356"/>
      <c r="AK8" s="356"/>
      <c r="AL8" s="356"/>
      <c r="AM8" s="356"/>
      <c r="AN8" s="356"/>
      <c r="AO8" s="356"/>
      <c r="AP8" s="356"/>
      <c r="AQ8" s="356"/>
      <c r="AR8" s="356"/>
      <c r="AS8" s="356"/>
      <c r="AT8" s="356"/>
      <c r="AU8" s="356"/>
      <c r="AV8" s="356"/>
      <c r="AW8" s="356"/>
      <c r="AX8" s="356"/>
      <c r="AY8" s="356"/>
      <c r="AZ8" s="356"/>
      <c r="BA8" s="356"/>
      <c r="BB8" s="356"/>
      <c r="BC8" s="356"/>
      <c r="BD8" s="356"/>
      <c r="BE8" s="356"/>
      <c r="BF8" s="356"/>
      <c r="BG8" s="356"/>
      <c r="BH8" s="356"/>
      <c r="BI8" s="356"/>
      <c r="BJ8" s="356"/>
      <c r="BK8" s="356"/>
      <c r="BL8" s="356"/>
      <c r="BM8" s="356"/>
      <c r="BN8" s="356"/>
      <c r="BO8" s="356"/>
      <c r="BP8" s="356"/>
      <c r="BQ8" s="356"/>
      <c r="BR8" s="356"/>
      <c r="BS8" s="356"/>
      <c r="BT8" s="356"/>
      <c r="BU8" s="356"/>
      <c r="BV8" s="356"/>
      <c r="BW8" s="356"/>
      <c r="BX8" s="356"/>
      <c r="BY8" s="356"/>
      <c r="BZ8" s="356"/>
      <c r="CA8" s="356"/>
      <c r="CB8" s="356"/>
      <c r="CC8" s="356"/>
      <c r="CD8" s="356"/>
      <c r="CE8" s="356"/>
      <c r="CF8" s="356"/>
      <c r="CG8" s="356"/>
      <c r="CH8" s="356"/>
      <c r="CI8" s="356"/>
      <c r="CJ8" s="356"/>
      <c r="CK8" s="356"/>
      <c r="CL8" s="356"/>
      <c r="CM8" s="356"/>
      <c r="CN8" s="356"/>
      <c r="CO8" s="356"/>
      <c r="CP8" s="356"/>
      <c r="CQ8" s="356"/>
      <c r="CR8" s="356"/>
      <c r="CS8" s="356"/>
      <c r="CT8" s="356"/>
      <c r="CU8" s="356"/>
      <c r="CV8" s="356"/>
      <c r="CW8" s="356"/>
      <c r="CX8" s="356"/>
      <c r="CY8" s="356"/>
      <c r="CZ8" s="356"/>
      <c r="DA8" s="356"/>
      <c r="DB8" s="356"/>
      <c r="DC8" s="356"/>
      <c r="DD8" s="356"/>
      <c r="DE8" s="356"/>
    </row>
    <row r="9" spans="1:109" s="241" customFormat="1" ht="13.2" x14ac:dyDescent="0.2">
      <c r="A9" s="356"/>
      <c r="B9" s="356"/>
      <c r="C9" s="356"/>
      <c r="D9" s="356"/>
      <c r="E9" s="356"/>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6"/>
      <c r="BU9" s="356"/>
      <c r="BV9" s="356"/>
      <c r="BW9" s="356"/>
      <c r="BX9" s="356"/>
      <c r="BY9" s="356"/>
      <c r="BZ9" s="356"/>
      <c r="CA9" s="356"/>
      <c r="CB9" s="356"/>
      <c r="CC9" s="356"/>
      <c r="CD9" s="356"/>
      <c r="CE9" s="356"/>
      <c r="CF9" s="356"/>
      <c r="CG9" s="356"/>
      <c r="CH9" s="356"/>
      <c r="CI9" s="356"/>
      <c r="CJ9" s="356"/>
      <c r="CK9" s="356"/>
      <c r="CL9" s="356"/>
      <c r="CM9" s="356"/>
      <c r="CN9" s="356"/>
      <c r="CO9" s="356"/>
      <c r="CP9" s="356"/>
      <c r="CQ9" s="356"/>
      <c r="CR9" s="356"/>
      <c r="CS9" s="356"/>
      <c r="CT9" s="356"/>
      <c r="CU9" s="356"/>
      <c r="CV9" s="356"/>
      <c r="CW9" s="356"/>
      <c r="CX9" s="356"/>
      <c r="CY9" s="356"/>
      <c r="CZ9" s="356"/>
      <c r="DA9" s="356"/>
      <c r="DB9" s="356"/>
      <c r="DC9" s="356"/>
      <c r="DD9" s="356"/>
      <c r="DE9" s="356"/>
    </row>
    <row r="10" spans="1:109" s="241" customFormat="1" ht="13.2" x14ac:dyDescent="0.2">
      <c r="A10" s="356"/>
      <c r="B10" s="356"/>
      <c r="C10" s="356"/>
      <c r="D10" s="356"/>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6"/>
      <c r="BW10" s="356"/>
      <c r="BX10" s="356"/>
      <c r="BY10" s="356"/>
      <c r="BZ10" s="356"/>
      <c r="CA10" s="356"/>
      <c r="CB10" s="356"/>
      <c r="CC10" s="356"/>
      <c r="CD10" s="356"/>
      <c r="CE10" s="356"/>
      <c r="CF10" s="356"/>
      <c r="CG10" s="356"/>
      <c r="CH10" s="356"/>
      <c r="CI10" s="356"/>
      <c r="CJ10" s="356"/>
      <c r="CK10" s="356"/>
      <c r="CL10" s="356"/>
      <c r="CM10" s="356"/>
      <c r="CN10" s="356"/>
      <c r="CO10" s="356"/>
      <c r="CP10" s="356"/>
      <c r="CQ10" s="356"/>
      <c r="CR10" s="356"/>
      <c r="CS10" s="356"/>
      <c r="CT10" s="356"/>
      <c r="CU10" s="356"/>
      <c r="CV10" s="356"/>
      <c r="CW10" s="356"/>
      <c r="CX10" s="356"/>
      <c r="CY10" s="356"/>
      <c r="CZ10" s="356"/>
      <c r="DA10" s="356"/>
      <c r="DB10" s="356"/>
      <c r="DC10" s="356"/>
      <c r="DD10" s="356"/>
      <c r="DE10" s="356"/>
    </row>
    <row r="11" spans="1:109" s="241" customFormat="1" ht="13.2" x14ac:dyDescent="0.2">
      <c r="A11" s="356"/>
      <c r="B11" s="356"/>
      <c r="C11" s="356"/>
      <c r="D11" s="356"/>
      <c r="E11" s="356"/>
      <c r="F11" s="356"/>
      <c r="G11" s="356"/>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6"/>
      <c r="BW11" s="356"/>
      <c r="BX11" s="356"/>
      <c r="BY11" s="356"/>
      <c r="BZ11" s="356"/>
      <c r="CA11" s="356"/>
      <c r="CB11" s="356"/>
      <c r="CC11" s="356"/>
      <c r="CD11" s="356"/>
      <c r="CE11" s="356"/>
      <c r="CF11" s="356"/>
      <c r="CG11" s="356"/>
      <c r="CH11" s="356"/>
      <c r="CI11" s="356"/>
      <c r="CJ11" s="356"/>
      <c r="CK11" s="356"/>
      <c r="CL11" s="356"/>
      <c r="CM11" s="356"/>
      <c r="CN11" s="356"/>
      <c r="CO11" s="356"/>
      <c r="CP11" s="356"/>
      <c r="CQ11" s="356"/>
      <c r="CR11" s="356"/>
      <c r="CS11" s="356"/>
      <c r="CT11" s="356"/>
      <c r="CU11" s="356"/>
      <c r="CV11" s="356"/>
      <c r="CW11" s="356"/>
      <c r="CX11" s="356"/>
      <c r="CY11" s="356"/>
      <c r="CZ11" s="356"/>
      <c r="DA11" s="356"/>
      <c r="DB11" s="356"/>
      <c r="DC11" s="356"/>
      <c r="DD11" s="356"/>
      <c r="DE11" s="356"/>
    </row>
    <row r="12" spans="1:109" s="241" customFormat="1" ht="13.2" x14ac:dyDescent="0.2">
      <c r="A12" s="356"/>
      <c r="B12" s="356"/>
      <c r="C12" s="356"/>
      <c r="D12" s="356"/>
      <c r="E12" s="356"/>
      <c r="F12" s="356"/>
      <c r="G12" s="356"/>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356"/>
      <c r="AG12" s="356"/>
      <c r="AH12" s="356"/>
      <c r="AI12" s="356"/>
      <c r="AJ12" s="356"/>
      <c r="AK12" s="356"/>
      <c r="AL12" s="356"/>
      <c r="AM12" s="356"/>
      <c r="AN12" s="356"/>
      <c r="AO12" s="356"/>
      <c r="AP12" s="356"/>
      <c r="AQ12" s="356"/>
      <c r="AR12" s="356"/>
      <c r="AS12" s="356"/>
      <c r="AT12" s="356"/>
      <c r="AU12" s="356"/>
      <c r="AV12" s="356"/>
      <c r="AW12" s="356"/>
      <c r="AX12" s="356"/>
      <c r="AY12" s="356"/>
      <c r="AZ12" s="356"/>
      <c r="BA12" s="356"/>
      <c r="BB12" s="356"/>
      <c r="BC12" s="356"/>
      <c r="BD12" s="356"/>
      <c r="BE12" s="356"/>
      <c r="BF12" s="356"/>
      <c r="BG12" s="356"/>
      <c r="BH12" s="356"/>
      <c r="BI12" s="356"/>
      <c r="BJ12" s="356"/>
      <c r="BK12" s="356"/>
      <c r="BL12" s="356"/>
      <c r="BM12" s="356"/>
      <c r="BN12" s="356"/>
      <c r="BO12" s="356"/>
      <c r="BP12" s="356"/>
      <c r="BQ12" s="356"/>
      <c r="BR12" s="356"/>
      <c r="BS12" s="356"/>
      <c r="BT12" s="356"/>
      <c r="BU12" s="356"/>
      <c r="BV12" s="356"/>
      <c r="BW12" s="356"/>
      <c r="BX12" s="356"/>
      <c r="BY12" s="356"/>
      <c r="BZ12" s="356"/>
      <c r="CA12" s="356"/>
      <c r="CB12" s="356"/>
      <c r="CC12" s="356"/>
      <c r="CD12" s="356"/>
      <c r="CE12" s="356"/>
      <c r="CF12" s="356"/>
      <c r="CG12" s="356"/>
      <c r="CH12" s="356"/>
      <c r="CI12" s="356"/>
      <c r="CJ12" s="356"/>
      <c r="CK12" s="356"/>
      <c r="CL12" s="356"/>
      <c r="CM12" s="356"/>
      <c r="CN12" s="356"/>
      <c r="CO12" s="356"/>
      <c r="CP12" s="356"/>
      <c r="CQ12" s="356"/>
      <c r="CR12" s="356"/>
      <c r="CS12" s="356"/>
      <c r="CT12" s="356"/>
      <c r="CU12" s="356"/>
      <c r="CV12" s="356"/>
      <c r="CW12" s="356"/>
      <c r="CX12" s="356"/>
      <c r="CY12" s="356"/>
      <c r="CZ12" s="356"/>
      <c r="DA12" s="356"/>
      <c r="DB12" s="356"/>
      <c r="DC12" s="356"/>
      <c r="DD12" s="356"/>
      <c r="DE12" s="356"/>
    </row>
    <row r="13" spans="1:109" s="241" customFormat="1" ht="13.2" x14ac:dyDescent="0.2">
      <c r="A13" s="356"/>
      <c r="B13" s="356"/>
      <c r="C13" s="356"/>
      <c r="D13" s="356"/>
      <c r="E13" s="356"/>
      <c r="F13" s="356"/>
      <c r="G13" s="356"/>
      <c r="H13" s="356"/>
      <c r="I13" s="356"/>
      <c r="J13" s="356"/>
      <c r="K13" s="356"/>
      <c r="L13" s="356"/>
      <c r="M13" s="356"/>
      <c r="N13" s="356"/>
      <c r="O13" s="356"/>
      <c r="P13" s="356"/>
      <c r="Q13" s="356"/>
      <c r="R13" s="356"/>
      <c r="S13" s="356"/>
      <c r="T13" s="356"/>
      <c r="U13" s="356"/>
      <c r="V13" s="356"/>
      <c r="W13" s="356"/>
      <c r="X13" s="356"/>
      <c r="Y13" s="356"/>
      <c r="Z13" s="356"/>
      <c r="AA13" s="356"/>
      <c r="AB13" s="356"/>
      <c r="AC13" s="356"/>
      <c r="AD13" s="356"/>
      <c r="AE13" s="356"/>
      <c r="AF13" s="356"/>
      <c r="AG13" s="356"/>
      <c r="AH13" s="356"/>
      <c r="AI13" s="356"/>
      <c r="AJ13" s="356"/>
      <c r="AK13" s="356"/>
      <c r="AL13" s="356"/>
      <c r="AM13" s="356"/>
      <c r="AN13" s="356"/>
      <c r="AO13" s="356"/>
      <c r="AP13" s="356"/>
      <c r="AQ13" s="356"/>
      <c r="AR13" s="356"/>
      <c r="AS13" s="356"/>
      <c r="AT13" s="356"/>
      <c r="AU13" s="356"/>
      <c r="AV13" s="356"/>
      <c r="AW13" s="356"/>
      <c r="AX13" s="356"/>
      <c r="AY13" s="356"/>
      <c r="AZ13" s="356"/>
      <c r="BA13" s="356"/>
      <c r="BB13" s="356"/>
      <c r="BC13" s="356"/>
      <c r="BD13" s="356"/>
      <c r="BE13" s="356"/>
      <c r="BF13" s="356"/>
      <c r="BG13" s="356"/>
      <c r="BH13" s="356"/>
      <c r="BI13" s="356"/>
      <c r="BJ13" s="356"/>
      <c r="BK13" s="356"/>
      <c r="BL13" s="356"/>
      <c r="BM13" s="356"/>
      <c r="BN13" s="356"/>
      <c r="BO13" s="356"/>
      <c r="BP13" s="356"/>
      <c r="BQ13" s="356"/>
      <c r="BR13" s="356"/>
      <c r="BS13" s="356"/>
      <c r="BT13" s="356"/>
      <c r="BU13" s="356"/>
      <c r="BV13" s="356"/>
      <c r="BW13" s="356"/>
      <c r="BX13" s="356"/>
      <c r="BY13" s="356"/>
      <c r="BZ13" s="356"/>
      <c r="CA13" s="356"/>
      <c r="CB13" s="356"/>
      <c r="CC13" s="356"/>
      <c r="CD13" s="356"/>
      <c r="CE13" s="356"/>
      <c r="CF13" s="356"/>
      <c r="CG13" s="356"/>
      <c r="CH13" s="356"/>
      <c r="CI13" s="356"/>
      <c r="CJ13" s="356"/>
      <c r="CK13" s="356"/>
      <c r="CL13" s="356"/>
      <c r="CM13" s="356"/>
      <c r="CN13" s="356"/>
      <c r="CO13" s="356"/>
      <c r="CP13" s="356"/>
      <c r="CQ13" s="356"/>
      <c r="CR13" s="356"/>
      <c r="CS13" s="356"/>
      <c r="CT13" s="356"/>
      <c r="CU13" s="356"/>
      <c r="CV13" s="356"/>
      <c r="CW13" s="356"/>
      <c r="CX13" s="356"/>
      <c r="CY13" s="356"/>
      <c r="CZ13" s="356"/>
      <c r="DA13" s="356"/>
      <c r="DB13" s="356"/>
      <c r="DC13" s="356"/>
      <c r="DD13" s="356"/>
      <c r="DE13" s="356"/>
    </row>
    <row r="14" spans="1:109" s="241" customFormat="1" ht="13.2" x14ac:dyDescent="0.2">
      <c r="A14" s="356"/>
      <c r="B14" s="356"/>
      <c r="C14" s="356"/>
      <c r="D14" s="356"/>
      <c r="E14" s="356"/>
      <c r="F14" s="356"/>
      <c r="G14" s="356"/>
      <c r="H14" s="356"/>
      <c r="I14" s="356"/>
      <c r="J14" s="356"/>
      <c r="K14" s="356"/>
      <c r="L14" s="356"/>
      <c r="M14" s="356"/>
      <c r="N14" s="356"/>
      <c r="O14" s="356"/>
      <c r="P14" s="356"/>
      <c r="Q14" s="356"/>
      <c r="R14" s="356"/>
      <c r="S14" s="356"/>
      <c r="T14" s="356"/>
      <c r="U14" s="356"/>
      <c r="V14" s="356"/>
      <c r="W14" s="356"/>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6"/>
      <c r="BT14" s="356"/>
      <c r="BU14" s="356"/>
      <c r="BV14" s="356"/>
      <c r="BW14" s="356"/>
      <c r="BX14" s="356"/>
      <c r="BY14" s="356"/>
      <c r="BZ14" s="356"/>
      <c r="CA14" s="356"/>
      <c r="CB14" s="356"/>
      <c r="CC14" s="356"/>
      <c r="CD14" s="356"/>
      <c r="CE14" s="356"/>
      <c r="CF14" s="356"/>
      <c r="CG14" s="356"/>
      <c r="CH14" s="356"/>
      <c r="CI14" s="356"/>
      <c r="CJ14" s="356"/>
      <c r="CK14" s="356"/>
      <c r="CL14" s="356"/>
      <c r="CM14" s="356"/>
      <c r="CN14" s="356"/>
      <c r="CO14" s="356"/>
      <c r="CP14" s="356"/>
      <c r="CQ14" s="356"/>
      <c r="CR14" s="356"/>
      <c r="CS14" s="356"/>
      <c r="CT14" s="356"/>
      <c r="CU14" s="356"/>
      <c r="CV14" s="356"/>
      <c r="CW14" s="356"/>
      <c r="CX14" s="356"/>
      <c r="CY14" s="356"/>
      <c r="CZ14" s="356"/>
      <c r="DA14" s="356"/>
      <c r="DB14" s="356"/>
      <c r="DC14" s="356"/>
      <c r="DD14" s="356"/>
      <c r="DE14" s="356"/>
    </row>
    <row r="15" spans="1:109" s="241" customFormat="1" ht="13.2" x14ac:dyDescent="0.2">
      <c r="A15" s="243"/>
      <c r="B15" s="356"/>
      <c r="C15" s="356"/>
      <c r="D15" s="356"/>
      <c r="E15" s="356"/>
      <c r="F15" s="356"/>
      <c r="G15" s="356"/>
      <c r="H15" s="356"/>
      <c r="I15" s="356"/>
      <c r="J15" s="356"/>
      <c r="K15" s="356"/>
      <c r="L15" s="356"/>
      <c r="M15" s="356"/>
      <c r="N15" s="356"/>
      <c r="O15" s="356"/>
      <c r="P15" s="356"/>
      <c r="Q15" s="356"/>
      <c r="R15" s="356"/>
      <c r="S15" s="356"/>
      <c r="T15" s="356"/>
      <c r="U15" s="356"/>
      <c r="V15" s="356"/>
      <c r="W15" s="356"/>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6"/>
      <c r="BT15" s="356"/>
      <c r="BU15" s="356"/>
      <c r="BV15" s="356"/>
      <c r="BW15" s="356"/>
      <c r="BX15" s="356"/>
      <c r="BY15" s="356"/>
      <c r="BZ15" s="356"/>
      <c r="CA15" s="356"/>
      <c r="CB15" s="356"/>
      <c r="CC15" s="356"/>
      <c r="CD15" s="356"/>
      <c r="CE15" s="356"/>
      <c r="CF15" s="356"/>
      <c r="CG15" s="356"/>
      <c r="CH15" s="356"/>
      <c r="CI15" s="356"/>
      <c r="CJ15" s="356"/>
      <c r="CK15" s="356"/>
      <c r="CL15" s="356"/>
      <c r="CM15" s="356"/>
      <c r="CN15" s="356"/>
      <c r="CO15" s="356"/>
      <c r="CP15" s="356"/>
      <c r="CQ15" s="356"/>
      <c r="CR15" s="356"/>
      <c r="CS15" s="356"/>
      <c r="CT15" s="356"/>
      <c r="CU15" s="356"/>
      <c r="CV15" s="356"/>
      <c r="CW15" s="356"/>
      <c r="CX15" s="356"/>
      <c r="CY15" s="356"/>
      <c r="CZ15" s="356"/>
      <c r="DA15" s="356"/>
      <c r="DB15" s="356"/>
      <c r="DC15" s="356"/>
      <c r="DD15" s="356"/>
      <c r="DE15" s="356"/>
    </row>
    <row r="16" spans="1:109" s="241" customFormat="1" ht="13.2" x14ac:dyDescent="0.2">
      <c r="A16" s="243"/>
      <c r="B16" s="356"/>
      <c r="C16" s="356"/>
      <c r="D16" s="356"/>
      <c r="E16" s="356"/>
      <c r="F16" s="356"/>
      <c r="G16" s="356"/>
      <c r="H16" s="356"/>
      <c r="I16" s="356"/>
      <c r="J16" s="356"/>
      <c r="K16" s="356"/>
      <c r="L16" s="356"/>
      <c r="M16" s="356"/>
      <c r="N16" s="356"/>
      <c r="O16" s="356"/>
      <c r="P16" s="356"/>
      <c r="Q16" s="356"/>
      <c r="R16" s="356"/>
      <c r="S16" s="356"/>
      <c r="T16" s="356"/>
      <c r="U16" s="356"/>
      <c r="V16" s="356"/>
      <c r="W16" s="356"/>
      <c r="X16" s="356"/>
      <c r="Y16" s="356"/>
      <c r="Z16" s="356"/>
      <c r="AA16" s="356"/>
      <c r="AB16" s="356"/>
      <c r="AC16" s="356"/>
      <c r="AD16" s="356"/>
      <c r="AE16" s="356"/>
      <c r="AF16" s="356"/>
      <c r="AG16" s="356"/>
      <c r="AH16" s="356"/>
      <c r="AI16" s="356"/>
      <c r="AJ16" s="356"/>
      <c r="AK16" s="356"/>
      <c r="AL16" s="356"/>
      <c r="AM16" s="356"/>
      <c r="AN16" s="356"/>
      <c r="AO16" s="356"/>
      <c r="AP16" s="356"/>
      <c r="AQ16" s="356"/>
      <c r="AR16" s="356"/>
      <c r="AS16" s="356"/>
      <c r="AT16" s="356"/>
      <c r="AU16" s="356"/>
      <c r="AV16" s="356"/>
      <c r="AW16" s="356"/>
      <c r="AX16" s="356"/>
      <c r="AY16" s="356"/>
      <c r="AZ16" s="356"/>
      <c r="BA16" s="356"/>
      <c r="BB16" s="356"/>
      <c r="BC16" s="356"/>
      <c r="BD16" s="356"/>
      <c r="BE16" s="356"/>
      <c r="BF16" s="356"/>
      <c r="BG16" s="356"/>
      <c r="BH16" s="356"/>
      <c r="BI16" s="356"/>
      <c r="BJ16" s="356"/>
      <c r="BK16" s="356"/>
      <c r="BL16" s="356"/>
      <c r="BM16" s="356"/>
      <c r="BN16" s="356"/>
      <c r="BO16" s="356"/>
      <c r="BP16" s="356"/>
      <c r="BQ16" s="356"/>
      <c r="BR16" s="356"/>
      <c r="BS16" s="356"/>
      <c r="BT16" s="356"/>
      <c r="BU16" s="356"/>
      <c r="BV16" s="356"/>
      <c r="BW16" s="356"/>
      <c r="BX16" s="356"/>
      <c r="BY16" s="356"/>
      <c r="BZ16" s="356"/>
      <c r="CA16" s="356"/>
      <c r="CB16" s="356"/>
      <c r="CC16" s="356"/>
      <c r="CD16" s="356"/>
      <c r="CE16" s="356"/>
      <c r="CF16" s="356"/>
      <c r="CG16" s="356"/>
      <c r="CH16" s="356"/>
      <c r="CI16" s="356"/>
      <c r="CJ16" s="356"/>
      <c r="CK16" s="356"/>
      <c r="CL16" s="356"/>
      <c r="CM16" s="356"/>
      <c r="CN16" s="356"/>
      <c r="CO16" s="356"/>
      <c r="CP16" s="356"/>
      <c r="CQ16" s="356"/>
      <c r="CR16" s="356"/>
      <c r="CS16" s="356"/>
      <c r="CT16" s="356"/>
      <c r="CU16" s="356"/>
      <c r="CV16" s="356"/>
      <c r="CW16" s="356"/>
      <c r="CX16" s="356"/>
      <c r="CY16" s="356"/>
      <c r="CZ16" s="356"/>
      <c r="DA16" s="356"/>
      <c r="DB16" s="356"/>
      <c r="DC16" s="356"/>
      <c r="DD16" s="356"/>
      <c r="DE16" s="356"/>
    </row>
    <row r="17" spans="1:109" s="241" customFormat="1" ht="13.2" x14ac:dyDescent="0.2">
      <c r="A17" s="243"/>
      <c r="B17" s="356"/>
      <c r="C17" s="356"/>
      <c r="D17" s="356"/>
      <c r="E17" s="356"/>
      <c r="F17" s="356"/>
      <c r="G17" s="356"/>
      <c r="H17" s="356"/>
      <c r="I17" s="356"/>
      <c r="J17" s="356"/>
      <c r="K17" s="356"/>
      <c r="L17" s="356"/>
      <c r="M17" s="35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356"/>
      <c r="AL17" s="356"/>
      <c r="AM17" s="356"/>
      <c r="AN17" s="356"/>
      <c r="AO17" s="356"/>
      <c r="AP17" s="356"/>
      <c r="AQ17" s="356"/>
      <c r="AR17" s="356"/>
      <c r="AS17" s="356"/>
      <c r="AT17" s="356"/>
      <c r="AU17" s="356"/>
      <c r="AV17" s="356"/>
      <c r="AW17" s="356"/>
      <c r="AX17" s="356"/>
      <c r="AY17" s="356"/>
      <c r="AZ17" s="356"/>
      <c r="BA17" s="356"/>
      <c r="BB17" s="356"/>
      <c r="BC17" s="356"/>
      <c r="BD17" s="356"/>
      <c r="BE17" s="356"/>
      <c r="BF17" s="356"/>
      <c r="BG17" s="356"/>
      <c r="BH17" s="356"/>
      <c r="BI17" s="356"/>
      <c r="BJ17" s="356"/>
      <c r="BK17" s="356"/>
      <c r="BL17" s="356"/>
      <c r="BM17" s="356"/>
      <c r="BN17" s="356"/>
      <c r="BO17" s="356"/>
      <c r="BP17" s="356"/>
      <c r="BQ17" s="356"/>
      <c r="BR17" s="356"/>
      <c r="BS17" s="356"/>
      <c r="BT17" s="356"/>
      <c r="BU17" s="356"/>
      <c r="BV17" s="356"/>
      <c r="BW17" s="356"/>
      <c r="BX17" s="356"/>
      <c r="BY17" s="356"/>
      <c r="BZ17" s="356"/>
      <c r="CA17" s="356"/>
      <c r="CB17" s="356"/>
      <c r="CC17" s="356"/>
      <c r="CD17" s="356"/>
      <c r="CE17" s="356"/>
      <c r="CF17" s="356"/>
      <c r="CG17" s="356"/>
      <c r="CH17" s="356"/>
      <c r="CI17" s="356"/>
      <c r="CJ17" s="356"/>
      <c r="CK17" s="356"/>
      <c r="CL17" s="356"/>
      <c r="CM17" s="356"/>
      <c r="CN17" s="356"/>
      <c r="CO17" s="356"/>
      <c r="CP17" s="356"/>
      <c r="CQ17" s="356"/>
      <c r="CR17" s="356"/>
      <c r="CS17" s="356"/>
      <c r="CT17" s="356"/>
      <c r="CU17" s="356"/>
      <c r="CV17" s="356"/>
      <c r="CW17" s="356"/>
      <c r="CX17" s="356"/>
      <c r="CY17" s="356"/>
      <c r="CZ17" s="356"/>
      <c r="DA17" s="356"/>
      <c r="DB17" s="356"/>
      <c r="DC17" s="356"/>
      <c r="DD17" s="356"/>
      <c r="DE17" s="356"/>
    </row>
    <row r="18" spans="1:109" s="241" customFormat="1" ht="13.2" x14ac:dyDescent="0.2">
      <c r="A18" s="243"/>
      <c r="B18" s="356"/>
      <c r="C18" s="356"/>
      <c r="D18" s="356"/>
      <c r="E18" s="356"/>
      <c r="F18" s="356"/>
      <c r="G18" s="356"/>
      <c r="H18" s="356"/>
      <c r="I18" s="356"/>
      <c r="J18" s="356"/>
      <c r="K18" s="356"/>
      <c r="L18" s="356"/>
      <c r="M18" s="356"/>
      <c r="N18" s="356"/>
      <c r="O18" s="356"/>
      <c r="P18" s="356"/>
      <c r="Q18" s="356"/>
      <c r="R18" s="356"/>
      <c r="S18" s="356"/>
      <c r="T18" s="356"/>
      <c r="U18" s="356"/>
      <c r="V18" s="356"/>
      <c r="W18" s="356"/>
      <c r="X18" s="356"/>
      <c r="Y18" s="356"/>
      <c r="Z18" s="356"/>
      <c r="AA18" s="356"/>
      <c r="AB18" s="356"/>
      <c r="AC18" s="356"/>
      <c r="AD18" s="356"/>
      <c r="AE18" s="356"/>
      <c r="AF18" s="356"/>
      <c r="AG18" s="356"/>
      <c r="AH18" s="356"/>
      <c r="AI18" s="356"/>
      <c r="AJ18" s="356"/>
      <c r="AK18" s="356"/>
      <c r="AL18" s="356"/>
      <c r="AM18" s="356"/>
      <c r="AN18" s="356"/>
      <c r="AO18" s="356"/>
      <c r="AP18" s="356"/>
      <c r="AQ18" s="356"/>
      <c r="AR18" s="356"/>
      <c r="AS18" s="356"/>
      <c r="AT18" s="356"/>
      <c r="AU18" s="356"/>
      <c r="AV18" s="356"/>
      <c r="AW18" s="356"/>
      <c r="AX18" s="356"/>
      <c r="AY18" s="356"/>
      <c r="AZ18" s="356"/>
      <c r="BA18" s="356"/>
      <c r="BB18" s="356"/>
      <c r="BC18" s="356"/>
      <c r="BD18" s="356"/>
      <c r="BE18" s="356"/>
      <c r="BF18" s="356"/>
      <c r="BG18" s="356"/>
      <c r="BH18" s="356"/>
      <c r="BI18" s="356"/>
      <c r="BJ18" s="356"/>
      <c r="BK18" s="356"/>
      <c r="BL18" s="356"/>
      <c r="BM18" s="356"/>
      <c r="BN18" s="356"/>
      <c r="BO18" s="356"/>
      <c r="BP18" s="356"/>
      <c r="BQ18" s="356"/>
      <c r="BR18" s="356"/>
      <c r="BS18" s="356"/>
      <c r="BT18" s="356"/>
      <c r="BU18" s="356"/>
      <c r="BV18" s="356"/>
      <c r="BW18" s="356"/>
      <c r="BX18" s="356"/>
      <c r="BY18" s="356"/>
      <c r="BZ18" s="356"/>
      <c r="CA18" s="356"/>
      <c r="CB18" s="356"/>
      <c r="CC18" s="356"/>
      <c r="CD18" s="356"/>
      <c r="CE18" s="356"/>
      <c r="CF18" s="356"/>
      <c r="CG18" s="356"/>
      <c r="CH18" s="356"/>
      <c r="CI18" s="356"/>
      <c r="CJ18" s="356"/>
      <c r="CK18" s="356"/>
      <c r="CL18" s="356"/>
      <c r="CM18" s="356"/>
      <c r="CN18" s="356"/>
      <c r="CO18" s="356"/>
      <c r="CP18" s="356"/>
      <c r="CQ18" s="356"/>
      <c r="CR18" s="356"/>
      <c r="CS18" s="356"/>
      <c r="CT18" s="356"/>
      <c r="CU18" s="356"/>
      <c r="CV18" s="356"/>
      <c r="CW18" s="356"/>
      <c r="CX18" s="356"/>
      <c r="CY18" s="356"/>
      <c r="CZ18" s="356"/>
      <c r="DA18" s="356"/>
      <c r="DB18" s="356"/>
      <c r="DC18" s="356"/>
      <c r="DD18" s="356"/>
      <c r="DE18" s="356"/>
    </row>
    <row r="19" spans="1:109" ht="13.2" x14ac:dyDescent="0.2">
      <c r="DD19" s="243"/>
      <c r="DE19" s="243"/>
    </row>
    <row r="20" spans="1:109" ht="13.2" x14ac:dyDescent="0.2">
      <c r="DD20" s="243"/>
      <c r="DE20" s="243"/>
    </row>
    <row r="21" spans="1:109" ht="17.25" customHeight="1" x14ac:dyDescent="0.2">
      <c r="B21" s="357"/>
      <c r="C21" s="245"/>
      <c r="D21" s="245"/>
      <c r="E21" s="245"/>
      <c r="F21" s="245"/>
      <c r="G21" s="245"/>
      <c r="H21" s="245"/>
      <c r="I21" s="245"/>
      <c r="J21" s="245"/>
      <c r="K21" s="245"/>
      <c r="L21" s="245"/>
      <c r="M21" s="245"/>
      <c r="N21" s="35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8"/>
      <c r="AU21" s="245"/>
      <c r="AV21" s="245"/>
      <c r="AW21" s="245"/>
      <c r="AX21" s="245"/>
      <c r="AY21" s="245"/>
      <c r="AZ21" s="245"/>
      <c r="BA21" s="245"/>
      <c r="BB21" s="245"/>
      <c r="BC21" s="245"/>
      <c r="BD21" s="245"/>
      <c r="BE21" s="245"/>
      <c r="BF21" s="358"/>
      <c r="BG21" s="245"/>
      <c r="BH21" s="245"/>
      <c r="BI21" s="245"/>
      <c r="BJ21" s="245"/>
      <c r="BK21" s="245"/>
      <c r="BL21" s="245"/>
      <c r="BM21" s="245"/>
      <c r="BN21" s="245"/>
      <c r="BO21" s="245"/>
      <c r="BP21" s="245"/>
      <c r="BQ21" s="245"/>
      <c r="BR21" s="358"/>
      <c r="BS21" s="245"/>
      <c r="BT21" s="245"/>
      <c r="BU21" s="245"/>
      <c r="BV21" s="245"/>
      <c r="BW21" s="245"/>
      <c r="BX21" s="245"/>
      <c r="BY21" s="245"/>
      <c r="BZ21" s="245"/>
      <c r="CA21" s="245"/>
      <c r="CB21" s="245"/>
      <c r="CC21" s="245"/>
      <c r="CD21" s="358"/>
      <c r="CE21" s="245"/>
      <c r="CF21" s="245"/>
      <c r="CG21" s="245"/>
      <c r="CH21" s="245"/>
      <c r="CI21" s="245"/>
      <c r="CJ21" s="245"/>
      <c r="CK21" s="245"/>
      <c r="CL21" s="245"/>
      <c r="CM21" s="245"/>
      <c r="CN21" s="245"/>
      <c r="CO21" s="245"/>
      <c r="CP21" s="358"/>
      <c r="CQ21" s="245"/>
      <c r="CR21" s="245"/>
      <c r="CS21" s="245"/>
      <c r="CT21" s="245"/>
      <c r="CU21" s="245"/>
      <c r="CV21" s="245"/>
      <c r="CW21" s="245"/>
      <c r="CX21" s="245"/>
      <c r="CY21" s="245"/>
      <c r="CZ21" s="245"/>
      <c r="DA21" s="245"/>
      <c r="DB21" s="358"/>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9"/>
      <c r="DD40" s="359"/>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0"/>
      <c r="I42" s="361"/>
      <c r="J42" s="361"/>
      <c r="K42" s="361"/>
      <c r="AM42" s="360"/>
      <c r="AN42" s="360" t="s">
        <v>575</v>
      </c>
      <c r="AP42" s="361"/>
      <c r="AQ42" s="361"/>
      <c r="AR42" s="361"/>
      <c r="AY42" s="360"/>
      <c r="BA42" s="361"/>
      <c r="BB42" s="361"/>
      <c r="BC42" s="361"/>
      <c r="BK42" s="360"/>
      <c r="BM42" s="361"/>
      <c r="BN42" s="361"/>
      <c r="BO42" s="361"/>
      <c r="BW42" s="360"/>
      <c r="BY42" s="361"/>
      <c r="BZ42" s="361"/>
      <c r="CA42" s="361"/>
      <c r="CI42" s="360"/>
      <c r="CK42" s="361"/>
      <c r="CL42" s="361"/>
      <c r="CM42" s="361"/>
      <c r="CU42" s="360"/>
      <c r="CW42" s="361"/>
      <c r="CX42" s="361"/>
      <c r="CY42" s="361"/>
    </row>
    <row r="43" spans="2:109" ht="13.5" customHeight="1" x14ac:dyDescent="0.2">
      <c r="B43" s="247"/>
      <c r="AN43" s="1241" t="s">
        <v>584</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x14ac:dyDescent="0.2">
      <c r="B48" s="247"/>
      <c r="H48" s="362"/>
      <c r="I48" s="362"/>
      <c r="J48" s="362"/>
      <c r="AN48" s="362"/>
      <c r="AO48" s="362"/>
      <c r="AP48" s="362"/>
      <c r="AZ48" s="362"/>
      <c r="BA48" s="362"/>
      <c r="BB48" s="362"/>
      <c r="BL48" s="362"/>
      <c r="BM48" s="362"/>
      <c r="BN48" s="362"/>
      <c r="BX48" s="362"/>
      <c r="BY48" s="362"/>
      <c r="BZ48" s="362"/>
      <c r="CJ48" s="362"/>
      <c r="CK48" s="362"/>
      <c r="CL48" s="362"/>
      <c r="CV48" s="362"/>
      <c r="CW48" s="362"/>
      <c r="CX48" s="362"/>
    </row>
    <row r="49" spans="1:109" ht="13.2" x14ac:dyDescent="0.2">
      <c r="B49" s="247"/>
      <c r="AN49" s="243" t="s">
        <v>576</v>
      </c>
    </row>
    <row r="50" spans="1:109" ht="13.2" x14ac:dyDescent="0.2">
      <c r="B50" s="247"/>
      <c r="G50" s="1233"/>
      <c r="H50" s="1233"/>
      <c r="I50" s="1233"/>
      <c r="J50" s="1233"/>
      <c r="K50" s="363"/>
      <c r="L50" s="363"/>
      <c r="M50" s="364"/>
      <c r="N50" s="364"/>
      <c r="AN50" s="1251"/>
      <c r="AO50" s="1252"/>
      <c r="AP50" s="1252"/>
      <c r="AQ50" s="1252"/>
      <c r="AR50" s="1252"/>
      <c r="AS50" s="1252"/>
      <c r="AT50" s="1252"/>
      <c r="AU50" s="1252"/>
      <c r="AV50" s="1252"/>
      <c r="AW50" s="1252"/>
      <c r="AX50" s="1252"/>
      <c r="AY50" s="1252"/>
      <c r="AZ50" s="1252"/>
      <c r="BA50" s="1252"/>
      <c r="BB50" s="1252"/>
      <c r="BC50" s="1252"/>
      <c r="BD50" s="1252"/>
      <c r="BE50" s="1252"/>
      <c r="BF50" s="1252"/>
      <c r="BG50" s="1252"/>
      <c r="BH50" s="1252"/>
      <c r="BI50" s="1252"/>
      <c r="BJ50" s="1252"/>
      <c r="BK50" s="1252"/>
      <c r="BL50" s="1252"/>
      <c r="BM50" s="1252"/>
      <c r="BN50" s="1252"/>
      <c r="BO50" s="1253"/>
      <c r="BP50" s="1239" t="s">
        <v>533</v>
      </c>
      <c r="BQ50" s="1239"/>
      <c r="BR50" s="1239"/>
      <c r="BS50" s="1239"/>
      <c r="BT50" s="1239"/>
      <c r="BU50" s="1239"/>
      <c r="BV50" s="1239"/>
      <c r="BW50" s="1239"/>
      <c r="BX50" s="1239" t="s">
        <v>534</v>
      </c>
      <c r="BY50" s="1239"/>
      <c r="BZ50" s="1239"/>
      <c r="CA50" s="1239"/>
      <c r="CB50" s="1239"/>
      <c r="CC50" s="1239"/>
      <c r="CD50" s="1239"/>
      <c r="CE50" s="1239"/>
      <c r="CF50" s="1239" t="s">
        <v>535</v>
      </c>
      <c r="CG50" s="1239"/>
      <c r="CH50" s="1239"/>
      <c r="CI50" s="1239"/>
      <c r="CJ50" s="1239"/>
      <c r="CK50" s="1239"/>
      <c r="CL50" s="1239"/>
      <c r="CM50" s="1239"/>
      <c r="CN50" s="1239" t="s">
        <v>536</v>
      </c>
      <c r="CO50" s="1239"/>
      <c r="CP50" s="1239"/>
      <c r="CQ50" s="1239"/>
      <c r="CR50" s="1239"/>
      <c r="CS50" s="1239"/>
      <c r="CT50" s="1239"/>
      <c r="CU50" s="1239"/>
      <c r="CV50" s="1239" t="s">
        <v>537</v>
      </c>
      <c r="CW50" s="1239"/>
      <c r="CX50" s="1239"/>
      <c r="CY50" s="1239"/>
      <c r="CZ50" s="1239"/>
      <c r="DA50" s="1239"/>
      <c r="DB50" s="1239"/>
      <c r="DC50" s="1239"/>
    </row>
    <row r="51" spans="1:109" ht="13.5" customHeight="1" x14ac:dyDescent="0.2">
      <c r="B51" s="247"/>
      <c r="G51" s="1250"/>
      <c r="H51" s="1250"/>
      <c r="I51" s="1254"/>
      <c r="J51" s="1254"/>
      <c r="K51" s="1240"/>
      <c r="L51" s="1240"/>
      <c r="M51" s="1240"/>
      <c r="N51" s="1240"/>
      <c r="AM51" s="362"/>
      <c r="AN51" s="1238" t="s">
        <v>577</v>
      </c>
      <c r="AO51" s="1238"/>
      <c r="AP51" s="1238"/>
      <c r="AQ51" s="1238"/>
      <c r="AR51" s="1238"/>
      <c r="AS51" s="1238"/>
      <c r="AT51" s="1238"/>
      <c r="AU51" s="1238"/>
      <c r="AV51" s="1238"/>
      <c r="AW51" s="1238"/>
      <c r="AX51" s="1238"/>
      <c r="AY51" s="1238"/>
      <c r="AZ51" s="1238"/>
      <c r="BA51" s="1238"/>
      <c r="BB51" s="1238" t="s">
        <v>578</v>
      </c>
      <c r="BC51" s="1238"/>
      <c r="BD51" s="1238"/>
      <c r="BE51" s="1238"/>
      <c r="BF51" s="1238"/>
      <c r="BG51" s="1238"/>
      <c r="BH51" s="1238"/>
      <c r="BI51" s="1238"/>
      <c r="BJ51" s="1238"/>
      <c r="BK51" s="1238"/>
      <c r="BL51" s="1238"/>
      <c r="BM51" s="1238"/>
      <c r="BN51" s="1238"/>
      <c r="BO51" s="1238"/>
      <c r="BP51" s="1235">
        <v>22.7</v>
      </c>
      <c r="BQ51" s="1235"/>
      <c r="BR51" s="1235"/>
      <c r="BS51" s="1235"/>
      <c r="BT51" s="1235"/>
      <c r="BU51" s="1235"/>
      <c r="BV51" s="1235"/>
      <c r="BW51" s="1235"/>
      <c r="BX51" s="1235">
        <v>30</v>
      </c>
      <c r="BY51" s="1235"/>
      <c r="BZ51" s="1235"/>
      <c r="CA51" s="1235"/>
      <c r="CB51" s="1235"/>
      <c r="CC51" s="1235"/>
      <c r="CD51" s="1235"/>
      <c r="CE51" s="1235"/>
      <c r="CF51" s="1235">
        <v>33.299999999999997</v>
      </c>
      <c r="CG51" s="1235"/>
      <c r="CH51" s="1235"/>
      <c r="CI51" s="1235"/>
      <c r="CJ51" s="1235"/>
      <c r="CK51" s="1235"/>
      <c r="CL51" s="1235"/>
      <c r="CM51" s="1235"/>
      <c r="CN51" s="1235">
        <v>38.4</v>
      </c>
      <c r="CO51" s="1235"/>
      <c r="CP51" s="1235"/>
      <c r="CQ51" s="1235"/>
      <c r="CR51" s="1235"/>
      <c r="CS51" s="1235"/>
      <c r="CT51" s="1235"/>
      <c r="CU51" s="1235"/>
      <c r="CV51" s="1235">
        <v>43.1</v>
      </c>
      <c r="CW51" s="1235"/>
      <c r="CX51" s="1235"/>
      <c r="CY51" s="1235"/>
      <c r="CZ51" s="1235"/>
      <c r="DA51" s="1235"/>
      <c r="DB51" s="1235"/>
      <c r="DC51" s="1235"/>
    </row>
    <row r="52" spans="1:109" ht="13.2" x14ac:dyDescent="0.2">
      <c r="B52" s="247"/>
      <c r="G52" s="1250"/>
      <c r="H52" s="1250"/>
      <c r="I52" s="1254"/>
      <c r="J52" s="1254"/>
      <c r="K52" s="1240"/>
      <c r="L52" s="1240"/>
      <c r="M52" s="1240"/>
      <c r="N52" s="1240"/>
      <c r="AM52" s="362"/>
      <c r="AN52" s="1238"/>
      <c r="AO52" s="1238"/>
      <c r="AP52" s="1238"/>
      <c r="AQ52" s="1238"/>
      <c r="AR52" s="1238"/>
      <c r="AS52" s="1238"/>
      <c r="AT52" s="1238"/>
      <c r="AU52" s="1238"/>
      <c r="AV52" s="1238"/>
      <c r="AW52" s="1238"/>
      <c r="AX52" s="1238"/>
      <c r="AY52" s="1238"/>
      <c r="AZ52" s="1238"/>
      <c r="BA52" s="1238"/>
      <c r="BB52" s="1238"/>
      <c r="BC52" s="1238"/>
      <c r="BD52" s="1238"/>
      <c r="BE52" s="1238"/>
      <c r="BF52" s="1238"/>
      <c r="BG52" s="1238"/>
      <c r="BH52" s="1238"/>
      <c r="BI52" s="1238"/>
      <c r="BJ52" s="1238"/>
      <c r="BK52" s="1238"/>
      <c r="BL52" s="1238"/>
      <c r="BM52" s="1238"/>
      <c r="BN52" s="1238"/>
      <c r="BO52" s="1238"/>
      <c r="BP52" s="1235"/>
      <c r="BQ52" s="1235"/>
      <c r="BR52" s="1235"/>
      <c r="BS52" s="1235"/>
      <c r="BT52" s="1235"/>
      <c r="BU52" s="1235"/>
      <c r="BV52" s="1235"/>
      <c r="BW52" s="1235"/>
      <c r="BX52" s="1235"/>
      <c r="BY52" s="1235"/>
      <c r="BZ52" s="1235"/>
      <c r="CA52" s="1235"/>
      <c r="CB52" s="1235"/>
      <c r="CC52" s="1235"/>
      <c r="CD52" s="1235"/>
      <c r="CE52" s="1235"/>
      <c r="CF52" s="1235"/>
      <c r="CG52" s="1235"/>
      <c r="CH52" s="1235"/>
      <c r="CI52" s="1235"/>
      <c r="CJ52" s="1235"/>
      <c r="CK52" s="1235"/>
      <c r="CL52" s="1235"/>
      <c r="CM52" s="1235"/>
      <c r="CN52" s="1235"/>
      <c r="CO52" s="1235"/>
      <c r="CP52" s="1235"/>
      <c r="CQ52" s="1235"/>
      <c r="CR52" s="1235"/>
      <c r="CS52" s="1235"/>
      <c r="CT52" s="1235"/>
      <c r="CU52" s="1235"/>
      <c r="CV52" s="1235"/>
      <c r="CW52" s="1235"/>
      <c r="CX52" s="1235"/>
      <c r="CY52" s="1235"/>
      <c r="CZ52" s="1235"/>
      <c r="DA52" s="1235"/>
      <c r="DB52" s="1235"/>
      <c r="DC52" s="1235"/>
    </row>
    <row r="53" spans="1:109" ht="13.2" x14ac:dyDescent="0.2">
      <c r="A53" s="361"/>
      <c r="B53" s="247"/>
      <c r="G53" s="1250"/>
      <c r="H53" s="1250"/>
      <c r="I53" s="1233"/>
      <c r="J53" s="1233"/>
      <c r="K53" s="1240"/>
      <c r="L53" s="1240"/>
      <c r="M53" s="1240"/>
      <c r="N53" s="1240"/>
      <c r="AM53" s="362"/>
      <c r="AN53" s="1238"/>
      <c r="AO53" s="1238"/>
      <c r="AP53" s="1238"/>
      <c r="AQ53" s="1238"/>
      <c r="AR53" s="1238"/>
      <c r="AS53" s="1238"/>
      <c r="AT53" s="1238"/>
      <c r="AU53" s="1238"/>
      <c r="AV53" s="1238"/>
      <c r="AW53" s="1238"/>
      <c r="AX53" s="1238"/>
      <c r="AY53" s="1238"/>
      <c r="AZ53" s="1238"/>
      <c r="BA53" s="1238"/>
      <c r="BB53" s="1238" t="s">
        <v>579</v>
      </c>
      <c r="BC53" s="1238"/>
      <c r="BD53" s="1238"/>
      <c r="BE53" s="1238"/>
      <c r="BF53" s="1238"/>
      <c r="BG53" s="1238"/>
      <c r="BH53" s="1238"/>
      <c r="BI53" s="1238"/>
      <c r="BJ53" s="1238"/>
      <c r="BK53" s="1238"/>
      <c r="BL53" s="1238"/>
      <c r="BM53" s="1238"/>
      <c r="BN53" s="1238"/>
      <c r="BO53" s="1238"/>
      <c r="BP53" s="1235">
        <v>59.3</v>
      </c>
      <c r="BQ53" s="1235"/>
      <c r="BR53" s="1235"/>
      <c r="BS53" s="1235"/>
      <c r="BT53" s="1235"/>
      <c r="BU53" s="1235"/>
      <c r="BV53" s="1235"/>
      <c r="BW53" s="1235"/>
      <c r="BX53" s="1235">
        <v>59.5</v>
      </c>
      <c r="BY53" s="1235"/>
      <c r="BZ53" s="1235"/>
      <c r="CA53" s="1235"/>
      <c r="CB53" s="1235"/>
      <c r="CC53" s="1235"/>
      <c r="CD53" s="1235"/>
      <c r="CE53" s="1235"/>
      <c r="CF53" s="1235">
        <v>61.1</v>
      </c>
      <c r="CG53" s="1235"/>
      <c r="CH53" s="1235"/>
      <c r="CI53" s="1235"/>
      <c r="CJ53" s="1235"/>
      <c r="CK53" s="1235"/>
      <c r="CL53" s="1235"/>
      <c r="CM53" s="1235"/>
      <c r="CN53" s="1235">
        <v>62.5</v>
      </c>
      <c r="CO53" s="1235"/>
      <c r="CP53" s="1235"/>
      <c r="CQ53" s="1235"/>
      <c r="CR53" s="1235"/>
      <c r="CS53" s="1235"/>
      <c r="CT53" s="1235"/>
      <c r="CU53" s="1235"/>
      <c r="CV53" s="1235">
        <v>63.4</v>
      </c>
      <c r="CW53" s="1235"/>
      <c r="CX53" s="1235"/>
      <c r="CY53" s="1235"/>
      <c r="CZ53" s="1235"/>
      <c r="DA53" s="1235"/>
      <c r="DB53" s="1235"/>
      <c r="DC53" s="1235"/>
    </row>
    <row r="54" spans="1:109" ht="13.2" x14ac:dyDescent="0.2">
      <c r="A54" s="361"/>
      <c r="B54" s="247"/>
      <c r="G54" s="1250"/>
      <c r="H54" s="1250"/>
      <c r="I54" s="1233"/>
      <c r="J54" s="1233"/>
      <c r="K54" s="1240"/>
      <c r="L54" s="1240"/>
      <c r="M54" s="1240"/>
      <c r="N54" s="1240"/>
      <c r="AM54" s="362"/>
      <c r="AN54" s="1238"/>
      <c r="AO54" s="1238"/>
      <c r="AP54" s="1238"/>
      <c r="AQ54" s="1238"/>
      <c r="AR54" s="1238"/>
      <c r="AS54" s="1238"/>
      <c r="AT54" s="1238"/>
      <c r="AU54" s="1238"/>
      <c r="AV54" s="1238"/>
      <c r="AW54" s="1238"/>
      <c r="AX54" s="1238"/>
      <c r="AY54" s="1238"/>
      <c r="AZ54" s="1238"/>
      <c r="BA54" s="1238"/>
      <c r="BB54" s="1238"/>
      <c r="BC54" s="1238"/>
      <c r="BD54" s="1238"/>
      <c r="BE54" s="1238"/>
      <c r="BF54" s="1238"/>
      <c r="BG54" s="1238"/>
      <c r="BH54" s="1238"/>
      <c r="BI54" s="1238"/>
      <c r="BJ54" s="1238"/>
      <c r="BK54" s="1238"/>
      <c r="BL54" s="1238"/>
      <c r="BM54" s="1238"/>
      <c r="BN54" s="1238"/>
      <c r="BO54" s="1238"/>
      <c r="BP54" s="1235"/>
      <c r="BQ54" s="1235"/>
      <c r="BR54" s="1235"/>
      <c r="BS54" s="1235"/>
      <c r="BT54" s="1235"/>
      <c r="BU54" s="1235"/>
      <c r="BV54" s="1235"/>
      <c r="BW54" s="1235"/>
      <c r="BX54" s="1235"/>
      <c r="BY54" s="1235"/>
      <c r="BZ54" s="1235"/>
      <c r="CA54" s="1235"/>
      <c r="CB54" s="1235"/>
      <c r="CC54" s="1235"/>
      <c r="CD54" s="1235"/>
      <c r="CE54" s="1235"/>
      <c r="CF54" s="1235"/>
      <c r="CG54" s="1235"/>
      <c r="CH54" s="1235"/>
      <c r="CI54" s="1235"/>
      <c r="CJ54" s="1235"/>
      <c r="CK54" s="1235"/>
      <c r="CL54" s="1235"/>
      <c r="CM54" s="1235"/>
      <c r="CN54" s="1235"/>
      <c r="CO54" s="1235"/>
      <c r="CP54" s="1235"/>
      <c r="CQ54" s="1235"/>
      <c r="CR54" s="1235"/>
      <c r="CS54" s="1235"/>
      <c r="CT54" s="1235"/>
      <c r="CU54" s="1235"/>
      <c r="CV54" s="1235"/>
      <c r="CW54" s="1235"/>
      <c r="CX54" s="1235"/>
      <c r="CY54" s="1235"/>
      <c r="CZ54" s="1235"/>
      <c r="DA54" s="1235"/>
      <c r="DB54" s="1235"/>
      <c r="DC54" s="1235"/>
    </row>
    <row r="55" spans="1:109" ht="13.2" x14ac:dyDescent="0.2">
      <c r="A55" s="361"/>
      <c r="B55" s="247"/>
      <c r="G55" s="1233"/>
      <c r="H55" s="1233"/>
      <c r="I55" s="1233"/>
      <c r="J55" s="1233"/>
      <c r="K55" s="1240"/>
      <c r="L55" s="1240"/>
      <c r="M55" s="1240"/>
      <c r="N55" s="1240"/>
      <c r="AN55" s="1239" t="s">
        <v>580</v>
      </c>
      <c r="AO55" s="1239"/>
      <c r="AP55" s="1239"/>
      <c r="AQ55" s="1239"/>
      <c r="AR55" s="1239"/>
      <c r="AS55" s="1239"/>
      <c r="AT55" s="1239"/>
      <c r="AU55" s="1239"/>
      <c r="AV55" s="1239"/>
      <c r="AW55" s="1239"/>
      <c r="AX55" s="1239"/>
      <c r="AY55" s="1239"/>
      <c r="AZ55" s="1239"/>
      <c r="BA55" s="1239"/>
      <c r="BB55" s="1238" t="s">
        <v>578</v>
      </c>
      <c r="BC55" s="1238"/>
      <c r="BD55" s="1238"/>
      <c r="BE55" s="1238"/>
      <c r="BF55" s="1238"/>
      <c r="BG55" s="1238"/>
      <c r="BH55" s="1238"/>
      <c r="BI55" s="1238"/>
      <c r="BJ55" s="1238"/>
      <c r="BK55" s="1238"/>
      <c r="BL55" s="1238"/>
      <c r="BM55" s="1238"/>
      <c r="BN55" s="1238"/>
      <c r="BO55" s="1238"/>
      <c r="BP55" s="1235">
        <v>18</v>
      </c>
      <c r="BQ55" s="1235"/>
      <c r="BR55" s="1235"/>
      <c r="BS55" s="1235"/>
      <c r="BT55" s="1235"/>
      <c r="BU55" s="1235"/>
      <c r="BV55" s="1235"/>
      <c r="BW55" s="1235"/>
      <c r="BX55" s="1235">
        <v>13.1</v>
      </c>
      <c r="BY55" s="1235"/>
      <c r="BZ55" s="1235"/>
      <c r="CA55" s="1235"/>
      <c r="CB55" s="1235"/>
      <c r="CC55" s="1235"/>
      <c r="CD55" s="1235"/>
      <c r="CE55" s="1235"/>
      <c r="CF55" s="1235">
        <v>10.9</v>
      </c>
      <c r="CG55" s="1235"/>
      <c r="CH55" s="1235"/>
      <c r="CI55" s="1235"/>
      <c r="CJ55" s="1235"/>
      <c r="CK55" s="1235"/>
      <c r="CL55" s="1235"/>
      <c r="CM55" s="1235"/>
      <c r="CN55" s="1235">
        <v>13.6</v>
      </c>
      <c r="CO55" s="1235"/>
      <c r="CP55" s="1235"/>
      <c r="CQ55" s="1235"/>
      <c r="CR55" s="1235"/>
      <c r="CS55" s="1235"/>
      <c r="CT55" s="1235"/>
      <c r="CU55" s="1235"/>
      <c r="CV55" s="1235">
        <v>15.3</v>
      </c>
      <c r="CW55" s="1235"/>
      <c r="CX55" s="1235"/>
      <c r="CY55" s="1235"/>
      <c r="CZ55" s="1235"/>
      <c r="DA55" s="1235"/>
      <c r="DB55" s="1235"/>
      <c r="DC55" s="1235"/>
    </row>
    <row r="56" spans="1:109" ht="13.2" x14ac:dyDescent="0.2">
      <c r="A56" s="361"/>
      <c r="B56" s="247"/>
      <c r="G56" s="1233"/>
      <c r="H56" s="1233"/>
      <c r="I56" s="1233"/>
      <c r="J56" s="1233"/>
      <c r="K56" s="1240"/>
      <c r="L56" s="1240"/>
      <c r="M56" s="1240"/>
      <c r="N56" s="1240"/>
      <c r="AN56" s="1239"/>
      <c r="AO56" s="1239"/>
      <c r="AP56" s="1239"/>
      <c r="AQ56" s="1239"/>
      <c r="AR56" s="1239"/>
      <c r="AS56" s="1239"/>
      <c r="AT56" s="1239"/>
      <c r="AU56" s="1239"/>
      <c r="AV56" s="1239"/>
      <c r="AW56" s="1239"/>
      <c r="AX56" s="1239"/>
      <c r="AY56" s="1239"/>
      <c r="AZ56" s="1239"/>
      <c r="BA56" s="1239"/>
      <c r="BB56" s="1238"/>
      <c r="BC56" s="1238"/>
      <c r="BD56" s="1238"/>
      <c r="BE56" s="1238"/>
      <c r="BF56" s="1238"/>
      <c r="BG56" s="1238"/>
      <c r="BH56" s="1238"/>
      <c r="BI56" s="1238"/>
      <c r="BJ56" s="1238"/>
      <c r="BK56" s="1238"/>
      <c r="BL56" s="1238"/>
      <c r="BM56" s="1238"/>
      <c r="BN56" s="1238"/>
      <c r="BO56" s="1238"/>
      <c r="BP56" s="1235"/>
      <c r="BQ56" s="1235"/>
      <c r="BR56" s="1235"/>
      <c r="BS56" s="1235"/>
      <c r="BT56" s="1235"/>
      <c r="BU56" s="1235"/>
      <c r="BV56" s="1235"/>
      <c r="BW56" s="1235"/>
      <c r="BX56" s="1235"/>
      <c r="BY56" s="1235"/>
      <c r="BZ56" s="1235"/>
      <c r="CA56" s="1235"/>
      <c r="CB56" s="1235"/>
      <c r="CC56" s="1235"/>
      <c r="CD56" s="1235"/>
      <c r="CE56" s="1235"/>
      <c r="CF56" s="1235"/>
      <c r="CG56" s="1235"/>
      <c r="CH56" s="1235"/>
      <c r="CI56" s="1235"/>
      <c r="CJ56" s="1235"/>
      <c r="CK56" s="1235"/>
      <c r="CL56" s="1235"/>
      <c r="CM56" s="1235"/>
      <c r="CN56" s="1235"/>
      <c r="CO56" s="1235"/>
      <c r="CP56" s="1235"/>
      <c r="CQ56" s="1235"/>
      <c r="CR56" s="1235"/>
      <c r="CS56" s="1235"/>
      <c r="CT56" s="1235"/>
      <c r="CU56" s="1235"/>
      <c r="CV56" s="1235"/>
      <c r="CW56" s="1235"/>
      <c r="CX56" s="1235"/>
      <c r="CY56" s="1235"/>
      <c r="CZ56" s="1235"/>
      <c r="DA56" s="1235"/>
      <c r="DB56" s="1235"/>
      <c r="DC56" s="1235"/>
    </row>
    <row r="57" spans="1:109" s="361" customFormat="1" ht="13.2" x14ac:dyDescent="0.2">
      <c r="B57" s="365"/>
      <c r="G57" s="1233"/>
      <c r="H57" s="1233"/>
      <c r="I57" s="1236"/>
      <c r="J57" s="1236"/>
      <c r="K57" s="1240"/>
      <c r="L57" s="1240"/>
      <c r="M57" s="1240"/>
      <c r="N57" s="1240"/>
      <c r="AM57" s="243"/>
      <c r="AN57" s="1239"/>
      <c r="AO57" s="1239"/>
      <c r="AP57" s="1239"/>
      <c r="AQ57" s="1239"/>
      <c r="AR57" s="1239"/>
      <c r="AS57" s="1239"/>
      <c r="AT57" s="1239"/>
      <c r="AU57" s="1239"/>
      <c r="AV57" s="1239"/>
      <c r="AW57" s="1239"/>
      <c r="AX57" s="1239"/>
      <c r="AY57" s="1239"/>
      <c r="AZ57" s="1239"/>
      <c r="BA57" s="1239"/>
      <c r="BB57" s="1238" t="s">
        <v>579</v>
      </c>
      <c r="BC57" s="1238"/>
      <c r="BD57" s="1238"/>
      <c r="BE57" s="1238"/>
      <c r="BF57" s="1238"/>
      <c r="BG57" s="1238"/>
      <c r="BH57" s="1238"/>
      <c r="BI57" s="1238"/>
      <c r="BJ57" s="1238"/>
      <c r="BK57" s="1238"/>
      <c r="BL57" s="1238"/>
      <c r="BM57" s="1238"/>
      <c r="BN57" s="1238"/>
      <c r="BO57" s="1238"/>
      <c r="BP57" s="1235">
        <v>61.9</v>
      </c>
      <c r="BQ57" s="1235"/>
      <c r="BR57" s="1235"/>
      <c r="BS57" s="1235"/>
      <c r="BT57" s="1235"/>
      <c r="BU57" s="1235"/>
      <c r="BV57" s="1235"/>
      <c r="BW57" s="1235"/>
      <c r="BX57" s="1235">
        <v>62.5</v>
      </c>
      <c r="BY57" s="1235"/>
      <c r="BZ57" s="1235"/>
      <c r="CA57" s="1235"/>
      <c r="CB57" s="1235"/>
      <c r="CC57" s="1235"/>
      <c r="CD57" s="1235"/>
      <c r="CE57" s="1235"/>
      <c r="CF57" s="1235">
        <v>63.5</v>
      </c>
      <c r="CG57" s="1235"/>
      <c r="CH57" s="1235"/>
      <c r="CI57" s="1235"/>
      <c r="CJ57" s="1235"/>
      <c r="CK57" s="1235"/>
      <c r="CL57" s="1235"/>
      <c r="CM57" s="1235"/>
      <c r="CN57" s="1235">
        <v>63.8</v>
      </c>
      <c r="CO57" s="1235"/>
      <c r="CP57" s="1235"/>
      <c r="CQ57" s="1235"/>
      <c r="CR57" s="1235"/>
      <c r="CS57" s="1235"/>
      <c r="CT57" s="1235"/>
      <c r="CU57" s="1235"/>
      <c r="CV57" s="1235">
        <v>64.099999999999994</v>
      </c>
      <c r="CW57" s="1235"/>
      <c r="CX57" s="1235"/>
      <c r="CY57" s="1235"/>
      <c r="CZ57" s="1235"/>
      <c r="DA57" s="1235"/>
      <c r="DB57" s="1235"/>
      <c r="DC57" s="1235"/>
      <c r="DD57" s="366"/>
      <c r="DE57" s="365"/>
    </row>
    <row r="58" spans="1:109" s="361" customFormat="1" ht="13.2" x14ac:dyDescent="0.2">
      <c r="A58" s="243"/>
      <c r="B58" s="365"/>
      <c r="G58" s="1233"/>
      <c r="H58" s="1233"/>
      <c r="I58" s="1236"/>
      <c r="J58" s="1236"/>
      <c r="K58" s="1240"/>
      <c r="L58" s="1240"/>
      <c r="M58" s="1240"/>
      <c r="N58" s="1240"/>
      <c r="AM58" s="243"/>
      <c r="AN58" s="1239"/>
      <c r="AO58" s="1239"/>
      <c r="AP58" s="1239"/>
      <c r="AQ58" s="1239"/>
      <c r="AR58" s="1239"/>
      <c r="AS58" s="1239"/>
      <c r="AT58" s="1239"/>
      <c r="AU58" s="1239"/>
      <c r="AV58" s="1239"/>
      <c r="AW58" s="1239"/>
      <c r="AX58" s="1239"/>
      <c r="AY58" s="1239"/>
      <c r="AZ58" s="1239"/>
      <c r="BA58" s="1239"/>
      <c r="BB58" s="1238"/>
      <c r="BC58" s="1238"/>
      <c r="BD58" s="1238"/>
      <c r="BE58" s="1238"/>
      <c r="BF58" s="1238"/>
      <c r="BG58" s="1238"/>
      <c r="BH58" s="1238"/>
      <c r="BI58" s="1238"/>
      <c r="BJ58" s="1238"/>
      <c r="BK58" s="1238"/>
      <c r="BL58" s="1238"/>
      <c r="BM58" s="1238"/>
      <c r="BN58" s="1238"/>
      <c r="BO58" s="1238"/>
      <c r="BP58" s="1235"/>
      <c r="BQ58" s="1235"/>
      <c r="BR58" s="1235"/>
      <c r="BS58" s="1235"/>
      <c r="BT58" s="1235"/>
      <c r="BU58" s="1235"/>
      <c r="BV58" s="1235"/>
      <c r="BW58" s="1235"/>
      <c r="BX58" s="1235"/>
      <c r="BY58" s="1235"/>
      <c r="BZ58" s="1235"/>
      <c r="CA58" s="1235"/>
      <c r="CB58" s="1235"/>
      <c r="CC58" s="1235"/>
      <c r="CD58" s="1235"/>
      <c r="CE58" s="1235"/>
      <c r="CF58" s="1235"/>
      <c r="CG58" s="1235"/>
      <c r="CH58" s="1235"/>
      <c r="CI58" s="1235"/>
      <c r="CJ58" s="1235"/>
      <c r="CK58" s="1235"/>
      <c r="CL58" s="1235"/>
      <c r="CM58" s="1235"/>
      <c r="CN58" s="1235"/>
      <c r="CO58" s="1235"/>
      <c r="CP58" s="1235"/>
      <c r="CQ58" s="1235"/>
      <c r="CR58" s="1235"/>
      <c r="CS58" s="1235"/>
      <c r="CT58" s="1235"/>
      <c r="CU58" s="1235"/>
      <c r="CV58" s="1235"/>
      <c r="CW58" s="1235"/>
      <c r="CX58" s="1235"/>
      <c r="CY58" s="1235"/>
      <c r="CZ58" s="1235"/>
      <c r="DA58" s="1235"/>
      <c r="DB58" s="1235"/>
      <c r="DC58" s="1235"/>
      <c r="DD58" s="366"/>
      <c r="DE58" s="365"/>
    </row>
    <row r="59" spans="1:109" s="361" customFormat="1" ht="13.2" x14ac:dyDescent="0.2">
      <c r="A59" s="243"/>
      <c r="B59" s="365"/>
      <c r="K59" s="367"/>
      <c r="L59" s="367"/>
      <c r="M59" s="367"/>
      <c r="N59" s="367"/>
      <c r="AQ59" s="367"/>
      <c r="AR59" s="367"/>
      <c r="AS59" s="367"/>
      <c r="AT59" s="367"/>
      <c r="BC59" s="367"/>
      <c r="BD59" s="367"/>
      <c r="BE59" s="367"/>
      <c r="BF59" s="367"/>
      <c r="BO59" s="367"/>
      <c r="BP59" s="367"/>
      <c r="BQ59" s="367"/>
      <c r="BR59" s="367"/>
      <c r="CA59" s="367"/>
      <c r="CB59" s="367"/>
      <c r="CC59" s="367"/>
      <c r="CD59" s="367"/>
      <c r="CM59" s="367"/>
      <c r="CN59" s="367"/>
      <c r="CO59" s="367"/>
      <c r="CP59" s="367"/>
      <c r="CY59" s="367"/>
      <c r="CZ59" s="367"/>
      <c r="DA59" s="367"/>
      <c r="DB59" s="367"/>
      <c r="DC59" s="367"/>
      <c r="DD59" s="366"/>
      <c r="DE59" s="365"/>
    </row>
    <row r="60" spans="1:109" s="361" customFormat="1" ht="13.2" x14ac:dyDescent="0.2">
      <c r="A60" s="243"/>
      <c r="B60" s="365"/>
      <c r="K60" s="367"/>
      <c r="L60" s="367"/>
      <c r="M60" s="367"/>
      <c r="N60" s="367"/>
      <c r="AQ60" s="367"/>
      <c r="AR60" s="367"/>
      <c r="AS60" s="367"/>
      <c r="AT60" s="367"/>
      <c r="BC60" s="367"/>
      <c r="BD60" s="367"/>
      <c r="BE60" s="367"/>
      <c r="BF60" s="367"/>
      <c r="BO60" s="367"/>
      <c r="BP60" s="367"/>
      <c r="BQ60" s="367"/>
      <c r="BR60" s="367"/>
      <c r="CA60" s="367"/>
      <c r="CB60" s="367"/>
      <c r="CC60" s="367"/>
      <c r="CD60" s="367"/>
      <c r="CM60" s="367"/>
      <c r="CN60" s="367"/>
      <c r="CO60" s="367"/>
      <c r="CP60" s="367"/>
      <c r="CY60" s="367"/>
      <c r="CZ60" s="367"/>
      <c r="DA60" s="367"/>
      <c r="DB60" s="367"/>
      <c r="DC60" s="367"/>
      <c r="DD60" s="366"/>
      <c r="DE60" s="365"/>
    </row>
    <row r="61" spans="1:109" s="361" customFormat="1" ht="13.2" x14ac:dyDescent="0.2">
      <c r="A61" s="243"/>
      <c r="B61" s="368"/>
      <c r="C61" s="369"/>
      <c r="D61" s="369"/>
      <c r="E61" s="369"/>
      <c r="F61" s="369"/>
      <c r="G61" s="369"/>
      <c r="H61" s="369"/>
      <c r="I61" s="369"/>
      <c r="J61" s="369"/>
      <c r="K61" s="369"/>
      <c r="L61" s="369"/>
      <c r="M61" s="370"/>
      <c r="N61" s="370"/>
      <c r="O61" s="369"/>
      <c r="P61" s="369"/>
      <c r="Q61" s="369"/>
      <c r="R61" s="369"/>
      <c r="S61" s="369"/>
      <c r="T61" s="369"/>
      <c r="U61" s="369"/>
      <c r="V61" s="369"/>
      <c r="W61" s="369"/>
      <c r="X61" s="369"/>
      <c r="Y61" s="369"/>
      <c r="Z61" s="369"/>
      <c r="AA61" s="369"/>
      <c r="AB61" s="369"/>
      <c r="AC61" s="369"/>
      <c r="AD61" s="369"/>
      <c r="AE61" s="369"/>
      <c r="AF61" s="369"/>
      <c r="AG61" s="369"/>
      <c r="AH61" s="369"/>
      <c r="AI61" s="369"/>
      <c r="AJ61" s="369"/>
      <c r="AK61" s="369"/>
      <c r="AL61" s="369"/>
      <c r="AM61" s="369"/>
      <c r="AN61" s="369"/>
      <c r="AO61" s="369"/>
      <c r="AP61" s="369"/>
      <c r="AQ61" s="369"/>
      <c r="AR61" s="369"/>
      <c r="AS61" s="370"/>
      <c r="AT61" s="370"/>
      <c r="AU61" s="369"/>
      <c r="AV61" s="369"/>
      <c r="AW61" s="369"/>
      <c r="AX61" s="369"/>
      <c r="AY61" s="369"/>
      <c r="AZ61" s="369"/>
      <c r="BA61" s="369"/>
      <c r="BB61" s="369"/>
      <c r="BC61" s="369"/>
      <c r="BD61" s="369"/>
      <c r="BE61" s="370"/>
      <c r="BF61" s="370"/>
      <c r="BG61" s="369"/>
      <c r="BH61" s="369"/>
      <c r="BI61" s="369"/>
      <c r="BJ61" s="369"/>
      <c r="BK61" s="369"/>
      <c r="BL61" s="369"/>
      <c r="BM61" s="369"/>
      <c r="BN61" s="369"/>
      <c r="BO61" s="369"/>
      <c r="BP61" s="369"/>
      <c r="BQ61" s="370"/>
      <c r="BR61" s="370"/>
      <c r="BS61" s="369"/>
      <c r="BT61" s="369"/>
      <c r="BU61" s="369"/>
      <c r="BV61" s="369"/>
      <c r="BW61" s="369"/>
      <c r="BX61" s="369"/>
      <c r="BY61" s="369"/>
      <c r="BZ61" s="369"/>
      <c r="CA61" s="369"/>
      <c r="CB61" s="369"/>
      <c r="CC61" s="370"/>
      <c r="CD61" s="370"/>
      <c r="CE61" s="369"/>
      <c r="CF61" s="369"/>
      <c r="CG61" s="369"/>
      <c r="CH61" s="369"/>
      <c r="CI61" s="369"/>
      <c r="CJ61" s="369"/>
      <c r="CK61" s="369"/>
      <c r="CL61" s="369"/>
      <c r="CM61" s="369"/>
      <c r="CN61" s="369"/>
      <c r="CO61" s="370"/>
      <c r="CP61" s="370"/>
      <c r="CQ61" s="369"/>
      <c r="CR61" s="369"/>
      <c r="CS61" s="369"/>
      <c r="CT61" s="369"/>
      <c r="CU61" s="369"/>
      <c r="CV61" s="369"/>
      <c r="CW61" s="369"/>
      <c r="CX61" s="369"/>
      <c r="CY61" s="369"/>
      <c r="CZ61" s="369"/>
      <c r="DA61" s="370"/>
      <c r="DB61" s="370"/>
      <c r="DC61" s="370"/>
      <c r="DD61" s="371"/>
      <c r="DE61" s="365"/>
    </row>
    <row r="62" spans="1:109" ht="13.2" x14ac:dyDescent="0.2">
      <c r="B62" s="359"/>
      <c r="C62" s="359"/>
      <c r="D62" s="359"/>
      <c r="E62" s="359"/>
      <c r="F62" s="359"/>
      <c r="G62" s="359"/>
      <c r="H62" s="359"/>
      <c r="I62" s="359"/>
      <c r="J62" s="359"/>
      <c r="K62" s="359"/>
      <c r="L62" s="359"/>
      <c r="M62" s="359"/>
      <c r="N62" s="359"/>
      <c r="O62" s="359"/>
      <c r="P62" s="359"/>
      <c r="Q62" s="359"/>
      <c r="R62" s="359"/>
      <c r="S62" s="359"/>
      <c r="T62" s="359"/>
      <c r="U62" s="359"/>
      <c r="V62" s="359"/>
      <c r="W62" s="359"/>
      <c r="X62" s="359"/>
      <c r="Y62" s="359"/>
      <c r="Z62" s="359"/>
      <c r="AA62" s="359"/>
      <c r="AB62" s="359"/>
      <c r="AC62" s="359"/>
      <c r="AD62" s="359"/>
      <c r="AE62" s="359"/>
      <c r="AF62" s="359"/>
      <c r="AG62" s="359"/>
      <c r="AH62" s="359"/>
      <c r="AI62" s="359"/>
      <c r="AJ62" s="359"/>
      <c r="AK62" s="359"/>
      <c r="AL62" s="359"/>
      <c r="AM62" s="359"/>
      <c r="AN62" s="359"/>
      <c r="AO62" s="359"/>
      <c r="AP62" s="359"/>
      <c r="AQ62" s="359"/>
      <c r="AR62" s="359"/>
      <c r="AS62" s="359"/>
      <c r="AT62" s="359"/>
      <c r="AU62" s="359"/>
      <c r="AV62" s="359"/>
      <c r="AW62" s="359"/>
      <c r="AX62" s="359"/>
      <c r="AY62" s="359"/>
      <c r="AZ62" s="359"/>
      <c r="BA62" s="359"/>
      <c r="BB62" s="359"/>
      <c r="BC62" s="359"/>
      <c r="BD62" s="359"/>
      <c r="BE62" s="359"/>
      <c r="BF62" s="359"/>
      <c r="BG62" s="359"/>
      <c r="BH62" s="359"/>
      <c r="BI62" s="359"/>
      <c r="BJ62" s="359"/>
      <c r="BK62" s="359"/>
      <c r="BL62" s="359"/>
      <c r="BM62" s="359"/>
      <c r="BN62" s="359"/>
      <c r="BO62" s="359"/>
      <c r="BP62" s="359"/>
      <c r="BQ62" s="359"/>
      <c r="BR62" s="359"/>
      <c r="BS62" s="359"/>
      <c r="BT62" s="359"/>
      <c r="BU62" s="359"/>
      <c r="BV62" s="359"/>
      <c r="BW62" s="359"/>
      <c r="BX62" s="359"/>
      <c r="BY62" s="359"/>
      <c r="BZ62" s="359"/>
      <c r="CA62" s="359"/>
      <c r="CB62" s="359"/>
      <c r="CC62" s="359"/>
      <c r="CD62" s="359"/>
      <c r="CE62" s="359"/>
      <c r="CF62" s="359"/>
      <c r="CG62" s="359"/>
      <c r="CH62" s="359"/>
      <c r="CI62" s="359"/>
      <c r="CJ62" s="359"/>
      <c r="CK62" s="359"/>
      <c r="CL62" s="359"/>
      <c r="CM62" s="359"/>
      <c r="CN62" s="359"/>
      <c r="CO62" s="359"/>
      <c r="CP62" s="359"/>
      <c r="CQ62" s="359"/>
      <c r="CR62" s="359"/>
      <c r="CS62" s="359"/>
      <c r="CT62" s="359"/>
      <c r="CU62" s="359"/>
      <c r="CV62" s="359"/>
      <c r="CW62" s="359"/>
      <c r="CX62" s="359"/>
      <c r="CY62" s="359"/>
      <c r="CZ62" s="359"/>
      <c r="DA62" s="359"/>
      <c r="DB62" s="359"/>
      <c r="DC62" s="359"/>
      <c r="DD62" s="359"/>
      <c r="DE62" s="243"/>
    </row>
    <row r="63" spans="1:109" ht="16.2" x14ac:dyDescent="0.2">
      <c r="B63" s="300" t="s">
        <v>581</v>
      </c>
    </row>
    <row r="64" spans="1:109" ht="13.2" x14ac:dyDescent="0.2">
      <c r="B64" s="247"/>
      <c r="G64" s="360"/>
      <c r="I64" s="372"/>
      <c r="J64" s="372"/>
      <c r="K64" s="372"/>
      <c r="L64" s="372"/>
      <c r="M64" s="372"/>
      <c r="N64" s="373"/>
      <c r="AM64" s="360"/>
      <c r="AN64" s="360" t="s">
        <v>575</v>
      </c>
      <c r="AP64" s="361"/>
      <c r="AQ64" s="361"/>
      <c r="AR64" s="361"/>
      <c r="AY64" s="360"/>
      <c r="BA64" s="361"/>
      <c r="BB64" s="361"/>
      <c r="BC64" s="361"/>
      <c r="BK64" s="360"/>
      <c r="BM64" s="361"/>
      <c r="BN64" s="361"/>
      <c r="BO64" s="361"/>
      <c r="BW64" s="360"/>
      <c r="BY64" s="361"/>
      <c r="BZ64" s="361"/>
      <c r="CA64" s="361"/>
      <c r="CI64" s="360"/>
      <c r="CK64" s="361"/>
      <c r="CL64" s="361"/>
      <c r="CM64" s="361"/>
      <c r="CU64" s="360"/>
      <c r="CW64" s="361"/>
      <c r="CX64" s="361"/>
      <c r="CY64" s="361"/>
    </row>
    <row r="65" spans="2:107" ht="13.2" x14ac:dyDescent="0.2">
      <c r="B65" s="247"/>
      <c r="AN65" s="1241" t="s">
        <v>582</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74"/>
      <c r="I70" s="374"/>
      <c r="J70" s="375"/>
      <c r="K70" s="375"/>
      <c r="L70" s="376"/>
      <c r="M70" s="375"/>
      <c r="N70" s="376"/>
      <c r="AN70" s="362"/>
      <c r="AO70" s="362"/>
      <c r="AP70" s="362"/>
      <c r="AZ70" s="362"/>
      <c r="BA70" s="362"/>
      <c r="BB70" s="362"/>
      <c r="BL70" s="362"/>
      <c r="BM70" s="362"/>
      <c r="BN70" s="362"/>
      <c r="BX70" s="362"/>
      <c r="BY70" s="362"/>
      <c r="BZ70" s="362"/>
      <c r="CJ70" s="362"/>
      <c r="CK70" s="362"/>
      <c r="CL70" s="362"/>
      <c r="CV70" s="362"/>
      <c r="CW70" s="362"/>
      <c r="CX70" s="362"/>
    </row>
    <row r="71" spans="2:107" ht="13.2" x14ac:dyDescent="0.2">
      <c r="B71" s="247"/>
      <c r="G71" s="377"/>
      <c r="I71" s="378"/>
      <c r="J71" s="375"/>
      <c r="K71" s="375"/>
      <c r="L71" s="376"/>
      <c r="M71" s="375"/>
      <c r="N71" s="376"/>
      <c r="AM71" s="377"/>
      <c r="AN71" s="243" t="s">
        <v>576</v>
      </c>
    </row>
    <row r="72" spans="2:107" ht="13.2" x14ac:dyDescent="0.2">
      <c r="B72" s="247"/>
      <c r="G72" s="1233"/>
      <c r="H72" s="1233"/>
      <c r="I72" s="1233"/>
      <c r="J72" s="1233"/>
      <c r="K72" s="363"/>
      <c r="L72" s="363"/>
      <c r="M72" s="364"/>
      <c r="N72" s="364"/>
      <c r="AN72" s="1251"/>
      <c r="AO72" s="1252"/>
      <c r="AP72" s="1252"/>
      <c r="AQ72" s="1252"/>
      <c r="AR72" s="1252"/>
      <c r="AS72" s="1252"/>
      <c r="AT72" s="1252"/>
      <c r="AU72" s="1252"/>
      <c r="AV72" s="1252"/>
      <c r="AW72" s="1252"/>
      <c r="AX72" s="1252"/>
      <c r="AY72" s="1252"/>
      <c r="AZ72" s="1252"/>
      <c r="BA72" s="1252"/>
      <c r="BB72" s="1252"/>
      <c r="BC72" s="1252"/>
      <c r="BD72" s="1252"/>
      <c r="BE72" s="1252"/>
      <c r="BF72" s="1252"/>
      <c r="BG72" s="1252"/>
      <c r="BH72" s="1252"/>
      <c r="BI72" s="1252"/>
      <c r="BJ72" s="1252"/>
      <c r="BK72" s="1252"/>
      <c r="BL72" s="1252"/>
      <c r="BM72" s="1252"/>
      <c r="BN72" s="1252"/>
      <c r="BO72" s="1253"/>
      <c r="BP72" s="1239" t="s">
        <v>533</v>
      </c>
      <c r="BQ72" s="1239"/>
      <c r="BR72" s="1239"/>
      <c r="BS72" s="1239"/>
      <c r="BT72" s="1239"/>
      <c r="BU72" s="1239"/>
      <c r="BV72" s="1239"/>
      <c r="BW72" s="1239"/>
      <c r="BX72" s="1239" t="s">
        <v>534</v>
      </c>
      <c r="BY72" s="1239"/>
      <c r="BZ72" s="1239"/>
      <c r="CA72" s="1239"/>
      <c r="CB72" s="1239"/>
      <c r="CC72" s="1239"/>
      <c r="CD72" s="1239"/>
      <c r="CE72" s="1239"/>
      <c r="CF72" s="1239" t="s">
        <v>535</v>
      </c>
      <c r="CG72" s="1239"/>
      <c r="CH72" s="1239"/>
      <c r="CI72" s="1239"/>
      <c r="CJ72" s="1239"/>
      <c r="CK72" s="1239"/>
      <c r="CL72" s="1239"/>
      <c r="CM72" s="1239"/>
      <c r="CN72" s="1239" t="s">
        <v>536</v>
      </c>
      <c r="CO72" s="1239"/>
      <c r="CP72" s="1239"/>
      <c r="CQ72" s="1239"/>
      <c r="CR72" s="1239"/>
      <c r="CS72" s="1239"/>
      <c r="CT72" s="1239"/>
      <c r="CU72" s="1239"/>
      <c r="CV72" s="1239" t="s">
        <v>537</v>
      </c>
      <c r="CW72" s="1239"/>
      <c r="CX72" s="1239"/>
      <c r="CY72" s="1239"/>
      <c r="CZ72" s="1239"/>
      <c r="DA72" s="1239"/>
      <c r="DB72" s="1239"/>
      <c r="DC72" s="1239"/>
    </row>
    <row r="73" spans="2:107" ht="13.2" x14ac:dyDescent="0.2">
      <c r="B73" s="247"/>
      <c r="G73" s="1250"/>
      <c r="H73" s="1250"/>
      <c r="I73" s="1250"/>
      <c r="J73" s="1250"/>
      <c r="K73" s="1234"/>
      <c r="L73" s="1234"/>
      <c r="M73" s="1234"/>
      <c r="N73" s="1234"/>
      <c r="AM73" s="362"/>
      <c r="AN73" s="1238" t="s">
        <v>577</v>
      </c>
      <c r="AO73" s="1238"/>
      <c r="AP73" s="1238"/>
      <c r="AQ73" s="1238"/>
      <c r="AR73" s="1238"/>
      <c r="AS73" s="1238"/>
      <c r="AT73" s="1238"/>
      <c r="AU73" s="1238"/>
      <c r="AV73" s="1238"/>
      <c r="AW73" s="1238"/>
      <c r="AX73" s="1238"/>
      <c r="AY73" s="1238"/>
      <c r="AZ73" s="1238"/>
      <c r="BA73" s="1238"/>
      <c r="BB73" s="1238" t="s">
        <v>578</v>
      </c>
      <c r="BC73" s="1238"/>
      <c r="BD73" s="1238"/>
      <c r="BE73" s="1238"/>
      <c r="BF73" s="1238"/>
      <c r="BG73" s="1238"/>
      <c r="BH73" s="1238"/>
      <c r="BI73" s="1238"/>
      <c r="BJ73" s="1238"/>
      <c r="BK73" s="1238"/>
      <c r="BL73" s="1238"/>
      <c r="BM73" s="1238"/>
      <c r="BN73" s="1238"/>
      <c r="BO73" s="1238"/>
      <c r="BP73" s="1235">
        <v>22.7</v>
      </c>
      <c r="BQ73" s="1235"/>
      <c r="BR73" s="1235"/>
      <c r="BS73" s="1235"/>
      <c r="BT73" s="1235"/>
      <c r="BU73" s="1235"/>
      <c r="BV73" s="1235"/>
      <c r="BW73" s="1235"/>
      <c r="BX73" s="1235">
        <v>30</v>
      </c>
      <c r="BY73" s="1235"/>
      <c r="BZ73" s="1235"/>
      <c r="CA73" s="1235"/>
      <c r="CB73" s="1235"/>
      <c r="CC73" s="1235"/>
      <c r="CD73" s="1235"/>
      <c r="CE73" s="1235"/>
      <c r="CF73" s="1235">
        <v>33.299999999999997</v>
      </c>
      <c r="CG73" s="1235"/>
      <c r="CH73" s="1235"/>
      <c r="CI73" s="1235"/>
      <c r="CJ73" s="1235"/>
      <c r="CK73" s="1235"/>
      <c r="CL73" s="1235"/>
      <c r="CM73" s="1235"/>
      <c r="CN73" s="1235">
        <v>38.4</v>
      </c>
      <c r="CO73" s="1235"/>
      <c r="CP73" s="1235"/>
      <c r="CQ73" s="1235"/>
      <c r="CR73" s="1235"/>
      <c r="CS73" s="1235"/>
      <c r="CT73" s="1235"/>
      <c r="CU73" s="1235"/>
      <c r="CV73" s="1235">
        <v>43.1</v>
      </c>
      <c r="CW73" s="1235"/>
      <c r="CX73" s="1235"/>
      <c r="CY73" s="1235"/>
      <c r="CZ73" s="1235"/>
      <c r="DA73" s="1235"/>
      <c r="DB73" s="1235"/>
      <c r="DC73" s="1235"/>
    </row>
    <row r="74" spans="2:107" ht="13.2" x14ac:dyDescent="0.2">
      <c r="B74" s="247"/>
      <c r="G74" s="1250"/>
      <c r="H74" s="1250"/>
      <c r="I74" s="1250"/>
      <c r="J74" s="1250"/>
      <c r="K74" s="1234"/>
      <c r="L74" s="1234"/>
      <c r="M74" s="1234"/>
      <c r="N74" s="1234"/>
      <c r="AM74" s="362"/>
      <c r="AN74" s="1238"/>
      <c r="AO74" s="1238"/>
      <c r="AP74" s="1238"/>
      <c r="AQ74" s="1238"/>
      <c r="AR74" s="1238"/>
      <c r="AS74" s="1238"/>
      <c r="AT74" s="1238"/>
      <c r="AU74" s="1238"/>
      <c r="AV74" s="1238"/>
      <c r="AW74" s="1238"/>
      <c r="AX74" s="1238"/>
      <c r="AY74" s="1238"/>
      <c r="AZ74" s="1238"/>
      <c r="BA74" s="1238"/>
      <c r="BB74" s="1238"/>
      <c r="BC74" s="1238"/>
      <c r="BD74" s="1238"/>
      <c r="BE74" s="1238"/>
      <c r="BF74" s="1238"/>
      <c r="BG74" s="1238"/>
      <c r="BH74" s="1238"/>
      <c r="BI74" s="1238"/>
      <c r="BJ74" s="1238"/>
      <c r="BK74" s="1238"/>
      <c r="BL74" s="1238"/>
      <c r="BM74" s="1238"/>
      <c r="BN74" s="1238"/>
      <c r="BO74" s="1238"/>
      <c r="BP74" s="1235"/>
      <c r="BQ74" s="1235"/>
      <c r="BR74" s="1235"/>
      <c r="BS74" s="1235"/>
      <c r="BT74" s="1235"/>
      <c r="BU74" s="1235"/>
      <c r="BV74" s="1235"/>
      <c r="BW74" s="1235"/>
      <c r="BX74" s="1235"/>
      <c r="BY74" s="1235"/>
      <c r="BZ74" s="1235"/>
      <c r="CA74" s="1235"/>
      <c r="CB74" s="1235"/>
      <c r="CC74" s="1235"/>
      <c r="CD74" s="1235"/>
      <c r="CE74" s="1235"/>
      <c r="CF74" s="1235"/>
      <c r="CG74" s="1235"/>
      <c r="CH74" s="1235"/>
      <c r="CI74" s="1235"/>
      <c r="CJ74" s="1235"/>
      <c r="CK74" s="1235"/>
      <c r="CL74" s="1235"/>
      <c r="CM74" s="1235"/>
      <c r="CN74" s="1235"/>
      <c r="CO74" s="1235"/>
      <c r="CP74" s="1235"/>
      <c r="CQ74" s="1235"/>
      <c r="CR74" s="1235"/>
      <c r="CS74" s="1235"/>
      <c r="CT74" s="1235"/>
      <c r="CU74" s="1235"/>
      <c r="CV74" s="1235"/>
      <c r="CW74" s="1235"/>
      <c r="CX74" s="1235"/>
      <c r="CY74" s="1235"/>
      <c r="CZ74" s="1235"/>
      <c r="DA74" s="1235"/>
      <c r="DB74" s="1235"/>
      <c r="DC74" s="1235"/>
    </row>
    <row r="75" spans="2:107" ht="13.2" x14ac:dyDescent="0.2">
      <c r="B75" s="247"/>
      <c r="G75" s="1250"/>
      <c r="H75" s="1250"/>
      <c r="I75" s="1233"/>
      <c r="J75" s="1233"/>
      <c r="K75" s="1240"/>
      <c r="L75" s="1240"/>
      <c r="M75" s="1240"/>
      <c r="N75" s="1240"/>
      <c r="AM75" s="362"/>
      <c r="AN75" s="1238"/>
      <c r="AO75" s="1238"/>
      <c r="AP75" s="1238"/>
      <c r="AQ75" s="1238"/>
      <c r="AR75" s="1238"/>
      <c r="AS75" s="1238"/>
      <c r="AT75" s="1238"/>
      <c r="AU75" s="1238"/>
      <c r="AV75" s="1238"/>
      <c r="AW75" s="1238"/>
      <c r="AX75" s="1238"/>
      <c r="AY75" s="1238"/>
      <c r="AZ75" s="1238"/>
      <c r="BA75" s="1238"/>
      <c r="BB75" s="1238" t="s">
        <v>583</v>
      </c>
      <c r="BC75" s="1238"/>
      <c r="BD75" s="1238"/>
      <c r="BE75" s="1238"/>
      <c r="BF75" s="1238"/>
      <c r="BG75" s="1238"/>
      <c r="BH75" s="1238"/>
      <c r="BI75" s="1238"/>
      <c r="BJ75" s="1238"/>
      <c r="BK75" s="1238"/>
      <c r="BL75" s="1238"/>
      <c r="BM75" s="1238"/>
      <c r="BN75" s="1238"/>
      <c r="BO75" s="1238"/>
      <c r="BP75" s="1235">
        <v>1.8</v>
      </c>
      <c r="BQ75" s="1235"/>
      <c r="BR75" s="1235"/>
      <c r="BS75" s="1235"/>
      <c r="BT75" s="1235"/>
      <c r="BU75" s="1235"/>
      <c r="BV75" s="1235"/>
      <c r="BW75" s="1235"/>
      <c r="BX75" s="1235">
        <v>2.1</v>
      </c>
      <c r="BY75" s="1235"/>
      <c r="BZ75" s="1235"/>
      <c r="CA75" s="1235"/>
      <c r="CB75" s="1235"/>
      <c r="CC75" s="1235"/>
      <c r="CD75" s="1235"/>
      <c r="CE75" s="1235"/>
      <c r="CF75" s="1235">
        <v>2.6</v>
      </c>
      <c r="CG75" s="1235"/>
      <c r="CH75" s="1235"/>
      <c r="CI75" s="1235"/>
      <c r="CJ75" s="1235"/>
      <c r="CK75" s="1235"/>
      <c r="CL75" s="1235"/>
      <c r="CM75" s="1235"/>
      <c r="CN75" s="1235">
        <v>3.3</v>
      </c>
      <c r="CO75" s="1235"/>
      <c r="CP75" s="1235"/>
      <c r="CQ75" s="1235"/>
      <c r="CR75" s="1235"/>
      <c r="CS75" s="1235"/>
      <c r="CT75" s="1235"/>
      <c r="CU75" s="1235"/>
      <c r="CV75" s="1235">
        <v>4.3</v>
      </c>
      <c r="CW75" s="1235"/>
      <c r="CX75" s="1235"/>
      <c r="CY75" s="1235"/>
      <c r="CZ75" s="1235"/>
      <c r="DA75" s="1235"/>
      <c r="DB75" s="1235"/>
      <c r="DC75" s="1235"/>
    </row>
    <row r="76" spans="2:107" ht="13.2" x14ac:dyDescent="0.2">
      <c r="B76" s="247"/>
      <c r="G76" s="1250"/>
      <c r="H76" s="1250"/>
      <c r="I76" s="1233"/>
      <c r="J76" s="1233"/>
      <c r="K76" s="1240"/>
      <c r="L76" s="1240"/>
      <c r="M76" s="1240"/>
      <c r="N76" s="1240"/>
      <c r="AM76" s="362"/>
      <c r="AN76" s="1238"/>
      <c r="AO76" s="1238"/>
      <c r="AP76" s="1238"/>
      <c r="AQ76" s="1238"/>
      <c r="AR76" s="1238"/>
      <c r="AS76" s="1238"/>
      <c r="AT76" s="1238"/>
      <c r="AU76" s="1238"/>
      <c r="AV76" s="1238"/>
      <c r="AW76" s="1238"/>
      <c r="AX76" s="1238"/>
      <c r="AY76" s="1238"/>
      <c r="AZ76" s="1238"/>
      <c r="BA76" s="1238"/>
      <c r="BB76" s="1238"/>
      <c r="BC76" s="1238"/>
      <c r="BD76" s="1238"/>
      <c r="BE76" s="1238"/>
      <c r="BF76" s="1238"/>
      <c r="BG76" s="1238"/>
      <c r="BH76" s="1238"/>
      <c r="BI76" s="1238"/>
      <c r="BJ76" s="1238"/>
      <c r="BK76" s="1238"/>
      <c r="BL76" s="1238"/>
      <c r="BM76" s="1238"/>
      <c r="BN76" s="1238"/>
      <c r="BO76" s="1238"/>
      <c r="BP76" s="1235"/>
      <c r="BQ76" s="1235"/>
      <c r="BR76" s="1235"/>
      <c r="BS76" s="1235"/>
      <c r="BT76" s="1235"/>
      <c r="BU76" s="1235"/>
      <c r="BV76" s="1235"/>
      <c r="BW76" s="1235"/>
      <c r="BX76" s="1235"/>
      <c r="BY76" s="1235"/>
      <c r="BZ76" s="1235"/>
      <c r="CA76" s="1235"/>
      <c r="CB76" s="1235"/>
      <c r="CC76" s="1235"/>
      <c r="CD76" s="1235"/>
      <c r="CE76" s="1235"/>
      <c r="CF76" s="1235"/>
      <c r="CG76" s="1235"/>
      <c r="CH76" s="1235"/>
      <c r="CI76" s="1235"/>
      <c r="CJ76" s="1235"/>
      <c r="CK76" s="1235"/>
      <c r="CL76" s="1235"/>
      <c r="CM76" s="1235"/>
      <c r="CN76" s="1235"/>
      <c r="CO76" s="1235"/>
      <c r="CP76" s="1235"/>
      <c r="CQ76" s="1235"/>
      <c r="CR76" s="1235"/>
      <c r="CS76" s="1235"/>
      <c r="CT76" s="1235"/>
      <c r="CU76" s="1235"/>
      <c r="CV76" s="1235"/>
      <c r="CW76" s="1235"/>
      <c r="CX76" s="1235"/>
      <c r="CY76" s="1235"/>
      <c r="CZ76" s="1235"/>
      <c r="DA76" s="1235"/>
      <c r="DB76" s="1235"/>
      <c r="DC76" s="1235"/>
    </row>
    <row r="77" spans="2:107" ht="13.2" x14ac:dyDescent="0.2">
      <c r="B77" s="247"/>
      <c r="G77" s="1233"/>
      <c r="H77" s="1233"/>
      <c r="I77" s="1233"/>
      <c r="J77" s="1233"/>
      <c r="K77" s="1234"/>
      <c r="L77" s="1234"/>
      <c r="M77" s="1234"/>
      <c r="N77" s="1234"/>
      <c r="AN77" s="1239" t="s">
        <v>580</v>
      </c>
      <c r="AO77" s="1239"/>
      <c r="AP77" s="1239"/>
      <c r="AQ77" s="1239"/>
      <c r="AR77" s="1239"/>
      <c r="AS77" s="1239"/>
      <c r="AT77" s="1239"/>
      <c r="AU77" s="1239"/>
      <c r="AV77" s="1239"/>
      <c r="AW77" s="1239"/>
      <c r="AX77" s="1239"/>
      <c r="AY77" s="1239"/>
      <c r="AZ77" s="1239"/>
      <c r="BA77" s="1239"/>
      <c r="BB77" s="1238" t="s">
        <v>578</v>
      </c>
      <c r="BC77" s="1238"/>
      <c r="BD77" s="1238"/>
      <c r="BE77" s="1238"/>
      <c r="BF77" s="1238"/>
      <c r="BG77" s="1238"/>
      <c r="BH77" s="1238"/>
      <c r="BI77" s="1238"/>
      <c r="BJ77" s="1238"/>
      <c r="BK77" s="1238"/>
      <c r="BL77" s="1238"/>
      <c r="BM77" s="1238"/>
      <c r="BN77" s="1238"/>
      <c r="BO77" s="1238"/>
      <c r="BP77" s="1235">
        <v>18</v>
      </c>
      <c r="BQ77" s="1235"/>
      <c r="BR77" s="1235"/>
      <c r="BS77" s="1235"/>
      <c r="BT77" s="1235"/>
      <c r="BU77" s="1235"/>
      <c r="BV77" s="1235"/>
      <c r="BW77" s="1235"/>
      <c r="BX77" s="1235">
        <v>13.1</v>
      </c>
      <c r="BY77" s="1235"/>
      <c r="BZ77" s="1235"/>
      <c r="CA77" s="1235"/>
      <c r="CB77" s="1235"/>
      <c r="CC77" s="1235"/>
      <c r="CD77" s="1235"/>
      <c r="CE77" s="1235"/>
      <c r="CF77" s="1235">
        <v>10.9</v>
      </c>
      <c r="CG77" s="1235"/>
      <c r="CH77" s="1235"/>
      <c r="CI77" s="1235"/>
      <c r="CJ77" s="1235"/>
      <c r="CK77" s="1235"/>
      <c r="CL77" s="1235"/>
      <c r="CM77" s="1235"/>
      <c r="CN77" s="1235">
        <v>13.6</v>
      </c>
      <c r="CO77" s="1235"/>
      <c r="CP77" s="1235"/>
      <c r="CQ77" s="1235"/>
      <c r="CR77" s="1235"/>
      <c r="CS77" s="1235"/>
      <c r="CT77" s="1235"/>
      <c r="CU77" s="1235"/>
      <c r="CV77" s="1235">
        <v>15.3</v>
      </c>
      <c r="CW77" s="1235"/>
      <c r="CX77" s="1235"/>
      <c r="CY77" s="1235"/>
      <c r="CZ77" s="1235"/>
      <c r="DA77" s="1235"/>
      <c r="DB77" s="1235"/>
      <c r="DC77" s="1235"/>
    </row>
    <row r="78" spans="2:107" ht="13.2" x14ac:dyDescent="0.2">
      <c r="B78" s="247"/>
      <c r="G78" s="1233"/>
      <c r="H78" s="1233"/>
      <c r="I78" s="1233"/>
      <c r="J78" s="1233"/>
      <c r="K78" s="1234"/>
      <c r="L78" s="1234"/>
      <c r="M78" s="1234"/>
      <c r="N78" s="1234"/>
      <c r="AN78" s="1239"/>
      <c r="AO78" s="1239"/>
      <c r="AP78" s="1239"/>
      <c r="AQ78" s="1239"/>
      <c r="AR78" s="1239"/>
      <c r="AS78" s="1239"/>
      <c r="AT78" s="1239"/>
      <c r="AU78" s="1239"/>
      <c r="AV78" s="1239"/>
      <c r="AW78" s="1239"/>
      <c r="AX78" s="1239"/>
      <c r="AY78" s="1239"/>
      <c r="AZ78" s="1239"/>
      <c r="BA78" s="1239"/>
      <c r="BB78" s="1238"/>
      <c r="BC78" s="1238"/>
      <c r="BD78" s="1238"/>
      <c r="BE78" s="1238"/>
      <c r="BF78" s="1238"/>
      <c r="BG78" s="1238"/>
      <c r="BH78" s="1238"/>
      <c r="BI78" s="1238"/>
      <c r="BJ78" s="1238"/>
      <c r="BK78" s="1238"/>
      <c r="BL78" s="1238"/>
      <c r="BM78" s="1238"/>
      <c r="BN78" s="1238"/>
      <c r="BO78" s="1238"/>
      <c r="BP78" s="1235"/>
      <c r="BQ78" s="1235"/>
      <c r="BR78" s="1235"/>
      <c r="BS78" s="1235"/>
      <c r="BT78" s="1235"/>
      <c r="BU78" s="1235"/>
      <c r="BV78" s="1235"/>
      <c r="BW78" s="1235"/>
      <c r="BX78" s="1235"/>
      <c r="BY78" s="1235"/>
      <c r="BZ78" s="1235"/>
      <c r="CA78" s="1235"/>
      <c r="CB78" s="1235"/>
      <c r="CC78" s="1235"/>
      <c r="CD78" s="1235"/>
      <c r="CE78" s="1235"/>
      <c r="CF78" s="1235"/>
      <c r="CG78" s="1235"/>
      <c r="CH78" s="1235"/>
      <c r="CI78" s="1235"/>
      <c r="CJ78" s="1235"/>
      <c r="CK78" s="1235"/>
      <c r="CL78" s="1235"/>
      <c r="CM78" s="1235"/>
      <c r="CN78" s="1235"/>
      <c r="CO78" s="1235"/>
      <c r="CP78" s="1235"/>
      <c r="CQ78" s="1235"/>
      <c r="CR78" s="1235"/>
      <c r="CS78" s="1235"/>
      <c r="CT78" s="1235"/>
      <c r="CU78" s="1235"/>
      <c r="CV78" s="1235"/>
      <c r="CW78" s="1235"/>
      <c r="CX78" s="1235"/>
      <c r="CY78" s="1235"/>
      <c r="CZ78" s="1235"/>
      <c r="DA78" s="1235"/>
      <c r="DB78" s="1235"/>
      <c r="DC78" s="1235"/>
    </row>
    <row r="79" spans="2:107" ht="13.2" x14ac:dyDescent="0.2">
      <c r="B79" s="247"/>
      <c r="G79" s="1233"/>
      <c r="H79" s="1233"/>
      <c r="I79" s="1236"/>
      <c r="J79" s="1236"/>
      <c r="K79" s="1237"/>
      <c r="L79" s="1237"/>
      <c r="M79" s="1237"/>
      <c r="N79" s="1237"/>
      <c r="AN79" s="1239"/>
      <c r="AO79" s="1239"/>
      <c r="AP79" s="1239"/>
      <c r="AQ79" s="1239"/>
      <c r="AR79" s="1239"/>
      <c r="AS79" s="1239"/>
      <c r="AT79" s="1239"/>
      <c r="AU79" s="1239"/>
      <c r="AV79" s="1239"/>
      <c r="AW79" s="1239"/>
      <c r="AX79" s="1239"/>
      <c r="AY79" s="1239"/>
      <c r="AZ79" s="1239"/>
      <c r="BA79" s="1239"/>
      <c r="BB79" s="1238" t="s">
        <v>583</v>
      </c>
      <c r="BC79" s="1238"/>
      <c r="BD79" s="1238"/>
      <c r="BE79" s="1238"/>
      <c r="BF79" s="1238"/>
      <c r="BG79" s="1238"/>
      <c r="BH79" s="1238"/>
      <c r="BI79" s="1238"/>
      <c r="BJ79" s="1238"/>
      <c r="BK79" s="1238"/>
      <c r="BL79" s="1238"/>
      <c r="BM79" s="1238"/>
      <c r="BN79" s="1238"/>
      <c r="BO79" s="1238"/>
      <c r="BP79" s="1235">
        <v>3.5</v>
      </c>
      <c r="BQ79" s="1235"/>
      <c r="BR79" s="1235"/>
      <c r="BS79" s="1235"/>
      <c r="BT79" s="1235"/>
      <c r="BU79" s="1235"/>
      <c r="BV79" s="1235"/>
      <c r="BW79" s="1235"/>
      <c r="BX79" s="1235">
        <v>3.6</v>
      </c>
      <c r="BY79" s="1235"/>
      <c r="BZ79" s="1235"/>
      <c r="CA79" s="1235"/>
      <c r="CB79" s="1235"/>
      <c r="CC79" s="1235"/>
      <c r="CD79" s="1235"/>
      <c r="CE79" s="1235"/>
      <c r="CF79" s="1235">
        <v>4</v>
      </c>
      <c r="CG79" s="1235"/>
      <c r="CH79" s="1235"/>
      <c r="CI79" s="1235"/>
      <c r="CJ79" s="1235"/>
      <c r="CK79" s="1235"/>
      <c r="CL79" s="1235"/>
      <c r="CM79" s="1235"/>
      <c r="CN79" s="1235">
        <v>4.3</v>
      </c>
      <c r="CO79" s="1235"/>
      <c r="CP79" s="1235"/>
      <c r="CQ79" s="1235"/>
      <c r="CR79" s="1235"/>
      <c r="CS79" s="1235"/>
      <c r="CT79" s="1235"/>
      <c r="CU79" s="1235"/>
      <c r="CV79" s="1235">
        <v>4.5</v>
      </c>
      <c r="CW79" s="1235"/>
      <c r="CX79" s="1235"/>
      <c r="CY79" s="1235"/>
      <c r="CZ79" s="1235"/>
      <c r="DA79" s="1235"/>
      <c r="DB79" s="1235"/>
      <c r="DC79" s="1235"/>
    </row>
    <row r="80" spans="2:107" ht="13.2" x14ac:dyDescent="0.2">
      <c r="B80" s="247"/>
      <c r="G80" s="1233"/>
      <c r="H80" s="1233"/>
      <c r="I80" s="1236"/>
      <c r="J80" s="1236"/>
      <c r="K80" s="1237"/>
      <c r="L80" s="1237"/>
      <c r="M80" s="1237"/>
      <c r="N80" s="1237"/>
      <c r="AN80" s="1239"/>
      <c r="AO80" s="1239"/>
      <c r="AP80" s="1239"/>
      <c r="AQ80" s="1239"/>
      <c r="AR80" s="1239"/>
      <c r="AS80" s="1239"/>
      <c r="AT80" s="1239"/>
      <c r="AU80" s="1239"/>
      <c r="AV80" s="1239"/>
      <c r="AW80" s="1239"/>
      <c r="AX80" s="1239"/>
      <c r="AY80" s="1239"/>
      <c r="AZ80" s="1239"/>
      <c r="BA80" s="1239"/>
      <c r="BB80" s="1238"/>
      <c r="BC80" s="1238"/>
      <c r="BD80" s="1238"/>
      <c r="BE80" s="1238"/>
      <c r="BF80" s="1238"/>
      <c r="BG80" s="1238"/>
      <c r="BH80" s="1238"/>
      <c r="BI80" s="1238"/>
      <c r="BJ80" s="1238"/>
      <c r="BK80" s="1238"/>
      <c r="BL80" s="1238"/>
      <c r="BM80" s="1238"/>
      <c r="BN80" s="1238"/>
      <c r="BO80" s="1238"/>
      <c r="BP80" s="1235"/>
      <c r="BQ80" s="1235"/>
      <c r="BR80" s="1235"/>
      <c r="BS80" s="1235"/>
      <c r="BT80" s="1235"/>
      <c r="BU80" s="1235"/>
      <c r="BV80" s="1235"/>
      <c r="BW80" s="1235"/>
      <c r="BX80" s="1235"/>
      <c r="BY80" s="1235"/>
      <c r="BZ80" s="1235"/>
      <c r="CA80" s="1235"/>
      <c r="CB80" s="1235"/>
      <c r="CC80" s="1235"/>
      <c r="CD80" s="1235"/>
      <c r="CE80" s="1235"/>
      <c r="CF80" s="1235"/>
      <c r="CG80" s="1235"/>
      <c r="CH80" s="1235"/>
      <c r="CI80" s="1235"/>
      <c r="CJ80" s="1235"/>
      <c r="CK80" s="1235"/>
      <c r="CL80" s="1235"/>
      <c r="CM80" s="1235"/>
      <c r="CN80" s="1235"/>
      <c r="CO80" s="1235"/>
      <c r="CP80" s="1235"/>
      <c r="CQ80" s="1235"/>
      <c r="CR80" s="1235"/>
      <c r="CS80" s="1235"/>
      <c r="CT80" s="1235"/>
      <c r="CU80" s="1235"/>
      <c r="CV80" s="1235"/>
      <c r="CW80" s="1235"/>
      <c r="CX80" s="1235"/>
      <c r="CY80" s="1235"/>
      <c r="CZ80" s="1235"/>
      <c r="DA80" s="1235"/>
      <c r="DB80" s="1235"/>
      <c r="DC80" s="1235"/>
    </row>
    <row r="81" spans="2:109" ht="13.2" x14ac:dyDescent="0.2">
      <c r="B81" s="247"/>
    </row>
    <row r="82" spans="2:109" ht="16.2" x14ac:dyDescent="0.2">
      <c r="B82" s="247"/>
      <c r="K82" s="379"/>
      <c r="L82" s="379"/>
      <c r="M82" s="379"/>
      <c r="N82" s="379"/>
      <c r="AQ82" s="379"/>
      <c r="AR82" s="379"/>
      <c r="AS82" s="379"/>
      <c r="AT82" s="379"/>
      <c r="BC82" s="379"/>
      <c r="BD82" s="379"/>
      <c r="BE82" s="379"/>
      <c r="BF82" s="379"/>
      <c r="BO82" s="379"/>
      <c r="BP82" s="379"/>
      <c r="BQ82" s="379"/>
      <c r="BR82" s="379"/>
      <c r="CA82" s="379"/>
      <c r="CB82" s="379"/>
      <c r="CC82" s="379"/>
      <c r="CD82" s="379"/>
      <c r="CM82" s="379"/>
      <c r="CN82" s="379"/>
      <c r="CO82" s="379"/>
      <c r="CP82" s="379"/>
      <c r="CY82" s="379"/>
      <c r="CZ82" s="379"/>
      <c r="DA82" s="379"/>
      <c r="DB82" s="379"/>
      <c r="DC82" s="37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MElSptmg+9/3USf/evMF5uiacbThPy75BlJfpLM+rqciAAgbnqJ7ez6pqcIf22H5tOVNMS+DJmRElT4VfeVa7w==" saltValue="ixwvi7TDzZj+27NbsUEDF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E4371-132D-4A22-A891-E94CDF20796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483</v>
      </c>
    </row>
  </sheetData>
  <sheetProtection algorithmName="SHA-512" hashValue="tDPNKc38ePlvnelD1hSkjCNBii5h6/3pEf0cBpZyBsZYaKsD5LNM9ZEVE5g49sLNnIL0znRPCmdxURuF1Gl8+g==" saltValue="1zTGDt3AxXcON6QBGnQvv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EE18-4953-4BE2-B282-1034332A115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483</v>
      </c>
    </row>
  </sheetData>
  <sheetProtection algorithmName="SHA-512" hashValue="MJe00E6JIqifG3YzvngKnk97eZ2jtbzieV1SfEtL2/+ZpPpskgiPYz9JHKTOH15gYGTobRib3MjRGygU5+8JzQ==" saltValue="qyOCkRJPV4FudLzqzhIje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532</v>
      </c>
      <c r="G2" s="137"/>
      <c r="H2" s="138"/>
    </row>
    <row r="3" spans="1:8" x14ac:dyDescent="0.2">
      <c r="A3" s="134" t="s">
        <v>525</v>
      </c>
      <c r="B3" s="139"/>
      <c r="C3" s="140"/>
      <c r="D3" s="141">
        <v>70029</v>
      </c>
      <c r="E3" s="142"/>
      <c r="F3" s="143">
        <v>43261</v>
      </c>
      <c r="G3" s="144"/>
      <c r="H3" s="145"/>
    </row>
    <row r="4" spans="1:8" x14ac:dyDescent="0.2">
      <c r="A4" s="146"/>
      <c r="B4" s="147"/>
      <c r="C4" s="148"/>
      <c r="D4" s="149">
        <v>31735</v>
      </c>
      <c r="E4" s="150"/>
      <c r="F4" s="151">
        <v>24721</v>
      </c>
      <c r="G4" s="152"/>
      <c r="H4" s="153"/>
    </row>
    <row r="5" spans="1:8" x14ac:dyDescent="0.2">
      <c r="A5" s="134" t="s">
        <v>527</v>
      </c>
      <c r="B5" s="139"/>
      <c r="C5" s="140"/>
      <c r="D5" s="141">
        <v>33704</v>
      </c>
      <c r="E5" s="142"/>
      <c r="F5" s="143">
        <v>40626</v>
      </c>
      <c r="G5" s="144"/>
      <c r="H5" s="145"/>
    </row>
    <row r="6" spans="1:8" x14ac:dyDescent="0.2">
      <c r="A6" s="146"/>
      <c r="B6" s="147"/>
      <c r="C6" s="148"/>
      <c r="D6" s="149">
        <v>15108</v>
      </c>
      <c r="E6" s="150"/>
      <c r="F6" s="151">
        <v>24279</v>
      </c>
      <c r="G6" s="152"/>
      <c r="H6" s="153"/>
    </row>
    <row r="7" spans="1:8" x14ac:dyDescent="0.2">
      <c r="A7" s="134" t="s">
        <v>528</v>
      </c>
      <c r="B7" s="139"/>
      <c r="C7" s="140"/>
      <c r="D7" s="141">
        <v>30119</v>
      </c>
      <c r="E7" s="142"/>
      <c r="F7" s="143">
        <v>46133</v>
      </c>
      <c r="G7" s="144"/>
      <c r="H7" s="145"/>
    </row>
    <row r="8" spans="1:8" x14ac:dyDescent="0.2">
      <c r="A8" s="146"/>
      <c r="B8" s="147"/>
      <c r="C8" s="148"/>
      <c r="D8" s="149">
        <v>18246</v>
      </c>
      <c r="E8" s="150"/>
      <c r="F8" s="151">
        <v>27280</v>
      </c>
      <c r="G8" s="152"/>
      <c r="H8" s="153"/>
    </row>
    <row r="9" spans="1:8" x14ac:dyDescent="0.2">
      <c r="A9" s="134" t="s">
        <v>529</v>
      </c>
      <c r="B9" s="139"/>
      <c r="C9" s="140"/>
      <c r="D9" s="141">
        <v>43682</v>
      </c>
      <c r="E9" s="142"/>
      <c r="F9" s="143">
        <v>49174</v>
      </c>
      <c r="G9" s="144"/>
      <c r="H9" s="145"/>
    </row>
    <row r="10" spans="1:8" x14ac:dyDescent="0.2">
      <c r="A10" s="146"/>
      <c r="B10" s="147"/>
      <c r="C10" s="148"/>
      <c r="D10" s="149">
        <v>17090</v>
      </c>
      <c r="E10" s="150"/>
      <c r="F10" s="151">
        <v>29896</v>
      </c>
      <c r="G10" s="152"/>
      <c r="H10" s="153"/>
    </row>
    <row r="11" spans="1:8" x14ac:dyDescent="0.2">
      <c r="A11" s="134" t="s">
        <v>530</v>
      </c>
      <c r="B11" s="139"/>
      <c r="C11" s="140"/>
      <c r="D11" s="141">
        <v>46978</v>
      </c>
      <c r="E11" s="142"/>
      <c r="F11" s="143">
        <v>50636</v>
      </c>
      <c r="G11" s="144"/>
      <c r="H11" s="145"/>
    </row>
    <row r="12" spans="1:8" x14ac:dyDescent="0.2">
      <c r="A12" s="146"/>
      <c r="B12" s="147"/>
      <c r="C12" s="154"/>
      <c r="D12" s="149">
        <v>29968</v>
      </c>
      <c r="E12" s="150"/>
      <c r="F12" s="151">
        <v>31778</v>
      </c>
      <c r="G12" s="152"/>
      <c r="H12" s="153"/>
    </row>
    <row r="13" spans="1:8" x14ac:dyDescent="0.2">
      <c r="A13" s="134"/>
      <c r="B13" s="139"/>
      <c r="C13" s="140"/>
      <c r="D13" s="141">
        <v>44902</v>
      </c>
      <c r="E13" s="142"/>
      <c r="F13" s="143">
        <v>45966</v>
      </c>
      <c r="G13" s="155"/>
      <c r="H13" s="145"/>
    </row>
    <row r="14" spans="1:8" x14ac:dyDescent="0.2">
      <c r="A14" s="146"/>
      <c r="B14" s="147"/>
      <c r="C14" s="148"/>
      <c r="D14" s="149">
        <v>22429</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8.9499999999999993</v>
      </c>
      <c r="C19" s="156">
        <f>ROUND(VALUE(SUBSTITUTE(実質収支比率等に係る経年分析!G$48,"▲","-")),2)</f>
        <v>11.7</v>
      </c>
      <c r="D19" s="156">
        <f>ROUND(VALUE(SUBSTITUTE(実質収支比率等に係る経年分析!H$48,"▲","-")),2)</f>
        <v>10.44</v>
      </c>
      <c r="E19" s="156">
        <f>ROUND(VALUE(SUBSTITUTE(実質収支比率等に係る経年分析!I$48,"▲","-")),2)</f>
        <v>12.71</v>
      </c>
      <c r="F19" s="156">
        <f>ROUND(VALUE(SUBSTITUTE(実質収支比率等に係る経年分析!J$48,"▲","-")),2)</f>
        <v>8.26</v>
      </c>
    </row>
    <row r="20" spans="1:11" x14ac:dyDescent="0.2">
      <c r="A20" s="156" t="s">
        <v>53</v>
      </c>
      <c r="B20" s="156">
        <f>ROUND(VALUE(SUBSTITUTE(実質収支比率等に係る経年分析!F$47,"▲","-")),2)</f>
        <v>13.42</v>
      </c>
      <c r="C20" s="156">
        <f>ROUND(VALUE(SUBSTITUTE(実質収支比率等に係る経年分析!G$47,"▲","-")),2)</f>
        <v>13.88</v>
      </c>
      <c r="D20" s="156">
        <f>ROUND(VALUE(SUBSTITUTE(実質収支比率等に係る経年分析!H$47,"▲","-")),2)</f>
        <v>15.29</v>
      </c>
      <c r="E20" s="156">
        <f>ROUND(VALUE(SUBSTITUTE(実質収支比率等に係る経年分析!I$47,"▲","-")),2)</f>
        <v>14.23</v>
      </c>
      <c r="F20" s="156">
        <f>ROUND(VALUE(SUBSTITUTE(実質収支比率等に係る経年分析!J$47,"▲","-")),2)</f>
        <v>8.84</v>
      </c>
    </row>
    <row r="21" spans="1:11" x14ac:dyDescent="0.2">
      <c r="A21" s="156" t="s">
        <v>54</v>
      </c>
      <c r="B21" s="156">
        <f>IF(ISNUMBER(VALUE(SUBSTITUTE(実質収支比率等に係る経年分析!F$49,"▲","-"))),ROUND(VALUE(SUBSTITUTE(実質収支比率等に係る経年分析!F$49,"▲","-")),2),NA())</f>
        <v>-1.63</v>
      </c>
      <c r="C21" s="156">
        <f>IF(ISNUMBER(VALUE(SUBSTITUTE(実質収支比率等に係る経年分析!G$49,"▲","-"))),ROUND(VALUE(SUBSTITUTE(実質収支比率等に係る経年分析!G$49,"▲","-")),2),NA())</f>
        <v>4.13</v>
      </c>
      <c r="D21" s="156">
        <f>IF(ISNUMBER(VALUE(SUBSTITUTE(実質収支比率等に係る経年分析!H$49,"▲","-"))),ROUND(VALUE(SUBSTITUTE(実質収支比率等に係る経年分析!H$49,"▲","-")),2),NA())</f>
        <v>-0.3</v>
      </c>
      <c r="E21" s="156">
        <f>IF(ISNUMBER(VALUE(SUBSTITUTE(実質収支比率等に係る経年分析!I$49,"▲","-"))),ROUND(VALUE(SUBSTITUTE(実質収支比率等に係る経年分析!I$49,"▲","-")),2),NA())</f>
        <v>1.62</v>
      </c>
      <c r="F21" s="156">
        <f>IF(ISNUMBER(VALUE(SUBSTITUTE(実質収支比率等に係る経年分析!J$49,"▲","-"))),ROUND(VALUE(SUBSTITUTE(実質収支比率等に係る経年分析!J$49,"▲","-")),2),NA())</f>
        <v>-9.2200000000000006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7.0000000000000007E-2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0.14000000000000001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0.93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0.46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0.09</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0.14000000000000001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0.64</v>
      </c>
    </row>
    <row r="32" spans="1:11" x14ac:dyDescent="0.2">
      <c r="A32" s="157" t="str">
        <f>IF(連結実質赤字比率に係る赤字・黒字の構成分析!C$38="",NA(),連結実質赤字比率に係る赤字・黒字の構成分析!C$38)</f>
        <v>競輪事業特別会計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0.57999999999999996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6.67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5.78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5.1100000000000003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4.8499999999999996</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6.76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8.66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7.94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8.91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10.39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8.24</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17.149999999999999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26.04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32.82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37.53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29.54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5390</v>
      </c>
      <c r="E42" s="158"/>
      <c r="F42" s="158"/>
      <c r="G42" s="158">
        <f>'実質公債費比率（分子）の構造'!L$52</f>
        <v>5386</v>
      </c>
      <c r="H42" s="158"/>
      <c r="I42" s="158"/>
      <c r="J42" s="158">
        <f>'実質公債費比率（分子）の構造'!M$52</f>
        <v>5470</v>
      </c>
      <c r="K42" s="158"/>
      <c r="L42" s="158"/>
      <c r="M42" s="158">
        <f>'実質公債費比率（分子）の構造'!N$52</f>
        <v>5566</v>
      </c>
      <c r="N42" s="158"/>
      <c r="O42" s="158"/>
      <c r="P42" s="158">
        <f>'実質公債費比率（分子）の構造'!O$52</f>
        <v>5591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17</v>
      </c>
      <c r="C44" s="158"/>
      <c r="D44" s="158"/>
      <c r="E44" s="158">
        <f>'実質公債費比率（分子）の構造'!L$50</f>
        <v>22</v>
      </c>
      <c r="F44" s="158"/>
      <c r="G44" s="158"/>
      <c r="H44" s="158">
        <f>'実質公債費比率（分子）の構造'!M$50</f>
        <v>5</v>
      </c>
      <c r="I44" s="158"/>
      <c r="J44" s="158"/>
      <c r="K44" s="158" t="str">
        <f>'実質公債費比率（分子）の構造'!N$50</f>
        <v>-</v>
      </c>
      <c r="L44" s="158"/>
      <c r="M44" s="158"/>
      <c r="N44" s="158">
        <f>'実質公債費比率（分子）の構造'!O$50</f>
        <v>21</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1470</v>
      </c>
      <c r="C46" s="158"/>
      <c r="D46" s="158"/>
      <c r="E46" s="158">
        <f>'実質公債費比率（分子）の構造'!L$48</f>
        <v>1368</v>
      </c>
      <c r="F46" s="158"/>
      <c r="G46" s="158"/>
      <c r="H46" s="158">
        <f>'実質公債費比率（分子）の構造'!M$48</f>
        <v>1378</v>
      </c>
      <c r="I46" s="158"/>
      <c r="J46" s="158"/>
      <c r="K46" s="158">
        <f>'実質公債費比率（分子）の構造'!N$48</f>
        <v>1350</v>
      </c>
      <c r="L46" s="158"/>
      <c r="M46" s="158"/>
      <c r="N46" s="158">
        <f>'実質公債費比率（分子）の構造'!O$48</f>
        <v>1422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4615</v>
      </c>
      <c r="C49" s="158"/>
      <c r="D49" s="158"/>
      <c r="E49" s="158">
        <f>'実質公債費比率（分子）の構造'!L$45</f>
        <v>4844</v>
      </c>
      <c r="F49" s="158"/>
      <c r="G49" s="158"/>
      <c r="H49" s="158">
        <f>'実質公債費比率（分子）の構造'!M$45</f>
        <v>5377</v>
      </c>
      <c r="I49" s="158"/>
      <c r="J49" s="158"/>
      <c r="K49" s="158">
        <f>'実質公債費比率（分子）の構造'!N$45</f>
        <v>5712</v>
      </c>
      <c r="L49" s="158"/>
      <c r="M49" s="158"/>
      <c r="N49" s="158">
        <f>'実質公債費比率（分子）の構造'!O$45</f>
        <v>6108</v>
      </c>
      <c r="O49" s="158"/>
      <c r="P49" s="158"/>
    </row>
    <row r="50" spans="1:16" x14ac:dyDescent="0.2">
      <c r="A50" s="158" t="s">
        <v>67</v>
      </c>
      <c r="B50" s="158" t="e">
        <f>NA()</f>
        <v>#N/A</v>
      </c>
      <c r="C50" s="158">
        <f>IF(ISNUMBER('実質公債費比率（分子）の構造'!K$53),'実質公債費比率（分子）の構造'!K$53,NA())</f>
        <v>712</v>
      </c>
      <c r="D50" s="158" t="e">
        <f>NA()</f>
        <v>#N/A</v>
      </c>
      <c r="E50" s="158" t="e">
        <f>NA()</f>
        <v>#N/A</v>
      </c>
      <c r="F50" s="158">
        <f>IF(ISNUMBER('実質公債費比率（分子）の構造'!L$53),'実質公債費比率（分子）の構造'!L$53,NA())</f>
        <v>848</v>
      </c>
      <c r="G50" s="158" t="e">
        <f>NA()</f>
        <v>#N/A</v>
      </c>
      <c r="H50" s="158" t="e">
        <f>NA()</f>
        <v>#N/A</v>
      </c>
      <c r="I50" s="158">
        <f>IF(ISNUMBER('実質公債費比率（分子）の構造'!M$53),'実質公債費比率（分子）の構造'!M$53,NA())</f>
        <v>1290</v>
      </c>
      <c r="J50" s="158" t="e">
        <f>NA()</f>
        <v>#N/A</v>
      </c>
      <c r="K50" s="158" t="e">
        <f>NA()</f>
        <v>#N/A</v>
      </c>
      <c r="L50" s="158">
        <f>IF(ISNUMBER('実質公債費比率（分子）の構造'!N$53),'実質公債費比率（分子）の構造'!N$53,NA())</f>
        <v>1496</v>
      </c>
      <c r="M50" s="158" t="e">
        <f>NA()</f>
        <v>#N/A</v>
      </c>
      <c r="N50" s="158" t="e">
        <f>NA()</f>
        <v>#N/A</v>
      </c>
      <c r="O50" s="158">
        <f>IF(ISNUMBER('実質公債費比率（分子）の構造'!O$53),'実質公債費比率（分子）の構造'!O$53,NA())</f>
        <v>1960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53505</v>
      </c>
      <c r="E56" s="157"/>
      <c r="F56" s="157"/>
      <c r="G56" s="157">
        <f>'将来負担比率（分子）の構造'!J$52</f>
        <v>52571</v>
      </c>
      <c r="H56" s="157"/>
      <c r="I56" s="157"/>
      <c r="J56" s="157">
        <f>'将来負担比率（分子）の構造'!K$52</f>
        <v>50713</v>
      </c>
      <c r="K56" s="157"/>
      <c r="L56" s="157"/>
      <c r="M56" s="157">
        <f>'将来負担比率（分子）の構造'!L$52</f>
        <v>48431</v>
      </c>
      <c r="N56" s="157"/>
      <c r="O56" s="157"/>
      <c r="P56" s="157">
        <f>'将来負担比率（分子）の構造'!M$52</f>
        <v>46641</v>
      </c>
    </row>
    <row r="57" spans="1:16" x14ac:dyDescent="0.2">
      <c r="A57" s="157" t="s">
        <v>42</v>
      </c>
      <c r="B57" s="157"/>
      <c r="C57" s="157"/>
      <c r="D57" s="157">
        <f>'将来負担比率（分子）の構造'!I$51</f>
        <v>17980</v>
      </c>
      <c r="E57" s="157"/>
      <c r="F57" s="157"/>
      <c r="G57" s="157">
        <f>'将来負担比率（分子）の構造'!J$51</f>
        <v>21089</v>
      </c>
      <c r="H57" s="157"/>
      <c r="I57" s="157"/>
      <c r="J57" s="157">
        <f>'将来負担比率（分子）の構造'!K$51</f>
        <v>22192</v>
      </c>
      <c r="K57" s="157"/>
      <c r="L57" s="157"/>
      <c r="M57" s="157">
        <f>'将来負担比率（分子）の構造'!L$51</f>
        <v>20779</v>
      </c>
      <c r="N57" s="157"/>
      <c r="O57" s="157"/>
      <c r="P57" s="157">
        <f>'将来負担比率（分子）の構造'!M$51</f>
        <v>22211</v>
      </c>
    </row>
    <row r="58" spans="1:16" x14ac:dyDescent="0.2">
      <c r="A58" s="157" t="s">
        <v>41</v>
      </c>
      <c r="B58" s="157"/>
      <c r="C58" s="157"/>
      <c r="D58" s="157">
        <f>'将来負担比率（分子）の構造'!I$50</f>
        <v>11939</v>
      </c>
      <c r="E58" s="157"/>
      <c r="F58" s="157"/>
      <c r="G58" s="157">
        <f>'将来負担比率（分子）の構造'!J$50</f>
        <v>12022</v>
      </c>
      <c r="H58" s="157"/>
      <c r="I58" s="157"/>
      <c r="J58" s="157">
        <f>'将来負担比率（分子）の構造'!K$50</f>
        <v>12431</v>
      </c>
      <c r="K58" s="157"/>
      <c r="L58" s="157"/>
      <c r="M58" s="157">
        <f>'将来負担比率（分子）の構造'!L$50</f>
        <v>11487</v>
      </c>
      <c r="N58" s="157"/>
      <c r="O58" s="157"/>
      <c r="P58" s="157">
        <f>'将来負担比率（分子）の構造'!M$50</f>
        <v>9784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10461</v>
      </c>
      <c r="C62" s="157"/>
      <c r="D62" s="157"/>
      <c r="E62" s="157">
        <f>'将来負担比率（分子）の構造'!J$45</f>
        <v>10751</v>
      </c>
      <c r="F62" s="157"/>
      <c r="G62" s="157"/>
      <c r="H62" s="157">
        <f>'将来負担比率（分子）の構造'!K$45</f>
        <v>10906</v>
      </c>
      <c r="I62" s="157"/>
      <c r="J62" s="157"/>
      <c r="K62" s="157">
        <f>'将来負担比率（分子）の構造'!L$45</f>
        <v>11320</v>
      </c>
      <c r="L62" s="157"/>
      <c r="M62" s="157"/>
      <c r="N62" s="157">
        <f>'将来負担比率（分子）の構造'!M$45</f>
        <v>11241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18632</v>
      </c>
      <c r="C64" s="157"/>
      <c r="D64" s="157"/>
      <c r="E64" s="157">
        <f>'将来負担比率（分子）の構造'!J$43</f>
        <v>23737</v>
      </c>
      <c r="F64" s="157"/>
      <c r="G64" s="157"/>
      <c r="H64" s="157">
        <f>'将来負担比率（分子）の構造'!K$43</f>
        <v>25273</v>
      </c>
      <c r="I64" s="157"/>
      <c r="J64" s="157"/>
      <c r="K64" s="157">
        <f>'将来負担比率（分子）の構造'!L$43</f>
        <v>23565</v>
      </c>
      <c r="L64" s="157"/>
      <c r="M64" s="157"/>
      <c r="N64" s="157">
        <f>'将来負担比率（分子）の構造'!M$43</f>
        <v>23812</v>
      </c>
      <c r="O64" s="157"/>
      <c r="P64" s="157"/>
    </row>
    <row r="65" spans="1:16" x14ac:dyDescent="0.2">
      <c r="A65" s="157" t="s">
        <v>32</v>
      </c>
      <c r="B65" s="157">
        <f>'将来負担比率（分子）の構造'!I$42</f>
        <v>2632</v>
      </c>
      <c r="C65" s="157"/>
      <c r="D65" s="157"/>
      <c r="E65" s="157">
        <f>'将来負担比率（分子）の構造'!J$42</f>
        <v>2535</v>
      </c>
      <c r="F65" s="157"/>
      <c r="G65" s="157"/>
      <c r="H65" s="157">
        <f>'将来負担比率（分子）の構造'!K$42</f>
        <v>2429</v>
      </c>
      <c r="I65" s="157"/>
      <c r="J65" s="157"/>
      <c r="K65" s="157">
        <f>'将来負担比率（分子）の構造'!L$42</f>
        <v>2429</v>
      </c>
      <c r="L65" s="157"/>
      <c r="M65" s="157"/>
      <c r="N65" s="157">
        <f>'将来負担比率（分子）の構造'!M$42</f>
        <v>2042</v>
      </c>
      <c r="O65" s="157"/>
      <c r="P65" s="157"/>
    </row>
    <row r="66" spans="1:16" x14ac:dyDescent="0.2">
      <c r="A66" s="157" t="s">
        <v>31</v>
      </c>
      <c r="B66" s="157">
        <f>'将来負担比率（分子）の構造'!I$41</f>
        <v>59626</v>
      </c>
      <c r="C66" s="157"/>
      <c r="D66" s="157"/>
      <c r="E66" s="157">
        <f>'将来負担比率（分子）の構造'!J$41</f>
        <v>59585</v>
      </c>
      <c r="F66" s="157"/>
      <c r="G66" s="157"/>
      <c r="H66" s="157">
        <f>'将来負担比率（分子）の構造'!K$41</f>
        <v>58591</v>
      </c>
      <c r="I66" s="157"/>
      <c r="J66" s="157"/>
      <c r="K66" s="157">
        <f>'将来負担比率（分子）の構造'!L$41</f>
        <v>57306</v>
      </c>
      <c r="L66" s="157"/>
      <c r="M66" s="157"/>
      <c r="N66" s="157">
        <f>'将来負担比率（分子）の構造'!M$41</f>
        <v>57624</v>
      </c>
      <c r="O66" s="157"/>
      <c r="P66" s="157"/>
    </row>
    <row r="67" spans="1:16" x14ac:dyDescent="0.2">
      <c r="A67" s="157" t="s">
        <v>71</v>
      </c>
      <c r="B67" s="157" t="e">
        <f>NA()</f>
        <v>#N/A</v>
      </c>
      <c r="C67" s="157">
        <f>IF(ISNUMBER('将来負担比率（分子）の構造'!I$53), IF('将来負担比率（分子）の構造'!I$53 &lt; 0, 0, '将来負担比率（分子）の構造'!I$53), NA())</f>
        <v>7925</v>
      </c>
      <c r="D67" s="157" t="e">
        <f>NA()</f>
        <v>#N/A</v>
      </c>
      <c r="E67" s="157" t="e">
        <f>NA()</f>
        <v>#N/A</v>
      </c>
      <c r="F67" s="157">
        <f>IF(ISNUMBER('将来負担比率（分子）の構造'!J$53), IF('将来負担比率（分子）の構造'!J$53 &lt; 0, 0, '将来負担比率（分子）の構造'!J$53), NA())</f>
        <v>10926</v>
      </c>
      <c r="G67" s="157" t="e">
        <f>NA()</f>
        <v>#N/A</v>
      </c>
      <c r="H67" s="157" t="e">
        <f>NA()</f>
        <v>#N/A</v>
      </c>
      <c r="I67" s="157">
        <f>IF(ISNUMBER('将来負担比率（分子）の構造'!K$53), IF('将来負担比率（分子）の構造'!K$53 &lt; 0, 0, '将来負担比率（分子）の構造'!K$53), NA())</f>
        <v>11863</v>
      </c>
      <c r="J67" s="157" t="e">
        <f>NA()</f>
        <v>#N/A</v>
      </c>
      <c r="K67" s="157" t="e">
        <f>NA()</f>
        <v>#N/A</v>
      </c>
      <c r="L67" s="157">
        <f>IF(ISNUMBER('将来負担比率（分子）の構造'!L$53), IF('将来負担比率（分子）の構造'!L$53 &lt; 0, 0, '将来負担比率（分子）の構造'!L$53), NA())</f>
        <v>13924</v>
      </c>
      <c r="M67" s="157" t="e">
        <f>NA()</f>
        <v>#N/A</v>
      </c>
      <c r="N67" s="157" t="e">
        <f>NA()</f>
        <v>#N/A</v>
      </c>
      <c r="O67" s="157">
        <f>IF(ISNUMBER('将来負担比率（分子）の構造'!M$53), IF('将来負担比率（分子）の構造'!M$53 &lt; 0, 0, '将来負担比率（分子）の構造'!M$53), NA())</f>
        <v>16083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6076</v>
      </c>
      <c r="C72" s="161">
        <f>基金残高に係る経年分析!G55</f>
        <v>5747</v>
      </c>
      <c r="D72" s="161">
        <f>基金残高に係る経年分析!H55</f>
        <v>3653</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2909</v>
      </c>
      <c r="C74" s="161">
        <f>基金残高に係る経年分析!G57</f>
        <v>2847</v>
      </c>
      <c r="D74" s="161">
        <f>基金残高に係る経年分析!H57</f>
        <v>2767</v>
      </c>
    </row>
  </sheetData>
  <sheetProtection algorithmName="SHA-512" hashValue="jfrTKJn0Lza4EVADRzwSHcmsoRp/Hde/doWrRSSAXxywYsS4MThNVzzTMSQ4OvhTFZiqGEZgKgESOAw/vOmZdA==" saltValue="EWnBB8g1s4qR6Co7eO9u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2026-02-23T06:02:13Z</dcterms:created>
  <dcterms:modified xsi:type="dcterms:W3CDTF">2026-09-18T06:54:42Z</dcterms:modified>
  <cp:category/>
</cp:coreProperties>
</file>