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updateLinks="never" codeName="ThisWorkbook" defaultThemeVersion="124226"/>
  <mc:AlternateContent xmlns:mc="http://schemas.openxmlformats.org/markup-compatibility/2006">
    <mc:Choice Requires="x15">
      <x15ac:absPath xmlns:x15ac="http://schemas.microsoft.com/office/spreadsheetml/2010/11/ac" url="R:\システム\1_介護保険\11_給付\100_介護保険事業所の指定事務\05_処遇改善加算関係\02_マニュアル・様式等\"/>
    </mc:Choice>
  </mc:AlternateContent>
  <xr:revisionPtr revIDLastSave="0" documentId="13_ncr:1_{806228C3-18F0-4BC8-BEBE-841EFA2EF4C3}" xr6:coauthVersionLast="36" xr6:coauthVersionMax="47" xr10:uidLastSave="{00000000-0000-0000-0000-000000000000}"/>
  <bookViews>
    <workbookView xWindow="-105" yWindow="-105" windowWidth="23250" windowHeight="1257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new1">#REF!</definedName>
    <definedName name="erea">#REF!</definedName>
    <definedName name="new">#REF!</definedName>
    <definedName name="_xlnm.Print_Area" localSheetId="3">【参考】数式用!#REF!</definedName>
    <definedName name="_xlnm.Print_Area" localSheetId="0">基本情報入力シート!$A$1:$AA$55</definedName>
    <definedName name="_xlnm.Print_Area" localSheetId="1">'別紙様式3-1（処遇改善加算　総括表）'!$A$1:$AL$168</definedName>
    <definedName name="_xlnm.Print_Area" localSheetId="2">'別紙様式3-2（処遇改善加算　個票）'!$A$1:$AF$34</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N7" i="26" l="1"/>
  <c r="T54" i="15" s="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W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0"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<sst xmlns="http://schemas.openxmlformats.org/spreadsheetml/2006/main" count="4320" uniqueCount="2204">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</sst>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1404" y="668652"/>
          <a:ext cx="4582968" cy="75628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85737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1888" y="35205865"/>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1888" y="36378173"/>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1888" y="35205865"/>
              <a:ext cx="193431" cy="219808"/>
              <a:chOff x="9239" y="107537"/>
              <a:chExt cx="2190" cy="12573"/>
            </a:xfrm>
          </xdr:grpSpPr>
        </xdr:grpSp>
        <xdr:clientData/>
      </xdr:twoCellAnchor>
    </mc:Choice>
    <mc:Fallback/>
  </mc:AlternateContent>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xmlns:a14="http://schemas.microsoft.com/office/drawing/2010/main"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1888" y="16588154"/>
              <a:ext cx="193431"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1888" y="19174558"/>
              <a:ext cx="193431"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4062" y="21951462"/>
              <a:ext cx="178776"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xmlns:a14="http://schemas.microsoft.com/office/drawing/2010/main"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xmlns:a14="http://schemas.microsoft.com/office/drawing/2010/main"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xmlns:a14="http://schemas.microsoft.com/office/drawing/2010/main"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xmlns:a14="http://schemas.microsoft.com/office/drawing/2010/main"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xmlns:a14="http://schemas.microsoft.com/office/drawing/2010/main"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xmlns:a14="http://schemas.microsoft.com/office/drawing/2010/main"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xmlns:a14="http://schemas.microsoft.com/office/drawing/2010/main"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xmlns:a14="http://schemas.microsoft.com/office/drawing/2010/main"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xmlns:a14="http://schemas.microsoft.com/office/drawing/2010/main"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xmlns:a14="http://schemas.microsoft.com/office/drawing/2010/main"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xmlns:a14="http://schemas.microsoft.com/office/drawing/2010/main"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xmlns:a14="http://schemas.microsoft.com/office/drawing/2010/main"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xmlns:a14="http://schemas.microsoft.com/office/drawing/2010/main"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1744764" y="265966"/>
          <a:ext cx="7378505" cy="2856179"/>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41888" y="31318640"/>
              <a:ext cx="189621"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41888" y="34839519"/>
              <a:ext cx="189621" cy="249116"/>
              <a:chOff x="9239" y="107537"/>
              <a:chExt cx="2190" cy="12573"/>
            </a:xfrm>
          </xdr:grpSpPr>
        </xdr:grpSp>
        <xdr:clientData/>
      </xdr:twoCellAnchor>
    </mc:Choice>
    <mc:Fallback/>
  </mc:AlternateContent>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xmlns:a14="http://schemas.microsoft.com/office/drawing/2010/main"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xmlns:a14="http://schemas.microsoft.com/office/drawing/2010/main"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xmlns:a14="http://schemas.microsoft.com/office/drawing/2010/main"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xmlns:a14="http://schemas.microsoft.com/office/drawing/2010/main"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xmlns:a14="http://schemas.microsoft.com/office/drawing/2010/main"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xmlns:a14="http://schemas.microsoft.com/office/drawing/2010/main"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xmlns:a14="http://schemas.microsoft.com/office/drawing/2010/main"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xmlns:a14="http://schemas.microsoft.com/office/drawing/2010/main"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xmlns:a14="http://schemas.microsoft.com/office/drawing/2010/main"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xmlns:a14="http://schemas.microsoft.com/office/drawing/2010/main"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xmlns:a14="http://schemas.microsoft.com/office/drawing/2010/main"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xmlns:a14="http://schemas.microsoft.com/office/drawing/2010/main"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xmlns:a14="http://schemas.microsoft.com/office/drawing/2010/main"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xmlns:a14="http://schemas.microsoft.com/office/drawing/2010/main"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xmlns:a14="http://schemas.microsoft.com/office/drawing/2010/main"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xmlns:a14="http://schemas.microsoft.com/office/drawing/2010/main"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xmlns:a14="http://schemas.microsoft.com/office/drawing/2010/main"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xmlns:a14="http://schemas.microsoft.com/office/drawing/2010/main"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xmlns:a14="http://schemas.microsoft.com/office/drawing/2010/main"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xmlns:a14="http://schemas.microsoft.com/office/drawing/2010/main"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xmlns:a14="http://schemas.microsoft.com/office/drawing/2010/main"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xmlns:a14="http://schemas.microsoft.com/office/drawing/2010/main"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xmlns:a14="http://schemas.microsoft.com/office/drawing/2010/main"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xmlns:a14="http://schemas.microsoft.com/office/drawing/2010/main"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137</xdr:row>
      <xdr:rowOff>228600</xdr:rowOff>
    </xdr:from>
    <xdr:to>
      <xdr:col>6</xdr:col>
      <xdr:colOff>0</xdr:colOff>
      <xdr:row>138</xdr:row>
      <xdr:rowOff>252046</xdr:rowOff>
    </xdr:to>
    <xdr:sp macro="" textlink="">
      <xdr:nvSpPr>
        <xdr:cNvPr id="15693" name="Check Box 333" hidden="1">
          <a:extLst>
            <a:ext uri="{63B3BB69-23CF-44E3-9099-C40C66FF867C}">
              <a14:compatExt xmlns:a14="http://schemas.microsoft.com/office/drawing/2010/main"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xmlns:a14="http://schemas.microsoft.com/office/drawing/2010/main"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xmlns:a14="http://schemas.microsoft.com/office/drawing/2010/main"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xmlns:a14="http://schemas.microsoft.com/office/drawing/2010/main"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xmlns:a14="http://schemas.microsoft.com/office/drawing/2010/main"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xmlns:a14="http://schemas.microsoft.com/office/drawing/2010/main"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247650</xdr:colOff>
          <xdr:row>97</xdr:row>
          <xdr:rowOff>419100</xdr:rowOff>
        </xdr:from>
        <xdr:to>
          <xdr:col>2</xdr:col>
          <xdr:colOff>28575</xdr:colOff>
          <xdr:row>98</xdr:row>
          <xdr:rowOff>476250</xdr:rowOff>
        </xdr:to>
        <xdr:sp macro="" textlink="">
          <xdr:nvSpPr>
            <xdr:cNvPr id="2" name="Check Box 220" hidden="1">
              <a:extLst>
                <a:ext uri="{63B3BB69-23CF-44E3-9099-C40C66FF867C}">
                  <a14:compatExt spid="_x0000_s15580"/>
                </a:ext>
                <a:ext uri="{FF2B5EF4-FFF2-40B4-BE49-F238E27FC236}">
                  <a16:creationId xmlns:a16="http://schemas.microsoft.com/office/drawing/2014/main" id="{20BAAC56-AA4F-4191-8DA9-B41B358F2A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62</xdr:row>
          <xdr:rowOff>247650</xdr:rowOff>
        </xdr:from>
        <xdr:to>
          <xdr:col>4</xdr:col>
          <xdr:colOff>0</xdr:colOff>
          <xdr:row>64</xdr:row>
          <xdr:rowOff>0</xdr:rowOff>
        </xdr:to>
        <xdr:sp macro="" textlink="">
          <xdr:nvSpPr>
            <xdr:cNvPr id="3" name="Check Box 253" hidden="1">
              <a:extLst>
                <a:ext uri="{63B3BB69-23CF-44E3-9099-C40C66FF867C}">
                  <a14:compatExt spid="_x0000_s15613"/>
                </a:ext>
                <a:ext uri="{FF2B5EF4-FFF2-40B4-BE49-F238E27FC236}">
                  <a16:creationId xmlns:a16="http://schemas.microsoft.com/office/drawing/2014/main" id="{A8D57474-FD15-4A92-B9A1-F961CFE90E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69</xdr:row>
          <xdr:rowOff>28575</xdr:rowOff>
        </xdr:from>
        <xdr:to>
          <xdr:col>4</xdr:col>
          <xdr:colOff>0</xdr:colOff>
          <xdr:row>69</xdr:row>
          <xdr:rowOff>323850</xdr:rowOff>
        </xdr:to>
        <xdr:sp macro="" textlink="">
          <xdr:nvSpPr>
            <xdr:cNvPr id="6" name="Check Box 254" hidden="1">
              <a:extLst>
                <a:ext uri="{63B3BB69-23CF-44E3-9099-C40C66FF867C}">
                  <a14:compatExt spid="_x0000_s15614"/>
                </a:ext>
                <a:ext uri="{FF2B5EF4-FFF2-40B4-BE49-F238E27FC236}">
                  <a16:creationId xmlns:a16="http://schemas.microsoft.com/office/drawing/2014/main" id="{6289457B-494A-449C-9738-7D15A4556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71</xdr:row>
          <xdr:rowOff>361950</xdr:rowOff>
        </xdr:from>
        <xdr:to>
          <xdr:col>8</xdr:col>
          <xdr:colOff>0</xdr:colOff>
          <xdr:row>72</xdr:row>
          <xdr:rowOff>209550</xdr:rowOff>
        </xdr:to>
        <xdr:sp macro="" textlink="">
          <xdr:nvSpPr>
            <xdr:cNvPr id="8" name="Check Box 255" hidden="1">
              <a:extLst>
                <a:ext uri="{63B3BB69-23CF-44E3-9099-C40C66FF867C}">
                  <a14:compatExt spid="_x0000_s15615"/>
                </a:ext>
                <a:ext uri="{FF2B5EF4-FFF2-40B4-BE49-F238E27FC236}">
                  <a16:creationId xmlns:a16="http://schemas.microsoft.com/office/drawing/2014/main" id="{FD3E76EF-DB34-4AC0-9CC0-47BDD7F615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74</xdr:row>
          <xdr:rowOff>0</xdr:rowOff>
        </xdr:from>
        <xdr:to>
          <xdr:col>8</xdr:col>
          <xdr:colOff>9525</xdr:colOff>
          <xdr:row>74</xdr:row>
          <xdr:rowOff>314325</xdr:rowOff>
        </xdr:to>
        <xdr:sp macro="" textlink="">
          <xdr:nvSpPr>
            <xdr:cNvPr id="9" name="Check Box 256" hidden="1">
              <a:extLst>
                <a:ext uri="{63B3BB69-23CF-44E3-9099-C40C66FF867C}">
                  <a14:compatExt spid="_x0000_s15616"/>
                </a:ext>
                <a:ext uri="{FF2B5EF4-FFF2-40B4-BE49-F238E27FC236}">
                  <a16:creationId xmlns:a16="http://schemas.microsoft.com/office/drawing/2014/main" id="{628F41B9-7B88-4A77-A6FD-E4684592AC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81</xdr:row>
          <xdr:rowOff>38100</xdr:rowOff>
        </xdr:from>
        <xdr:to>
          <xdr:col>2</xdr:col>
          <xdr:colOff>76200</xdr:colOff>
          <xdr:row>81</xdr:row>
          <xdr:rowOff>276225</xdr:rowOff>
        </xdr:to>
        <xdr:sp macro="" textlink="">
          <xdr:nvSpPr>
            <xdr:cNvPr id="10" name="Check Box 258" hidden="1">
              <a:extLst>
                <a:ext uri="{63B3BB69-23CF-44E3-9099-C40C66FF867C}">
                  <a14:compatExt spid="_x0000_s15618"/>
                </a:ext>
                <a:ext uri="{FF2B5EF4-FFF2-40B4-BE49-F238E27FC236}">
                  <a16:creationId xmlns:a16="http://schemas.microsoft.com/office/drawing/2014/main" id="{5585EC38-BE95-4E9F-991A-8A986AB8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83</xdr:row>
          <xdr:rowOff>76200</xdr:rowOff>
        </xdr:from>
        <xdr:to>
          <xdr:col>7</xdr:col>
          <xdr:colOff>95250</xdr:colOff>
          <xdr:row>83</xdr:row>
          <xdr:rowOff>381000</xdr:rowOff>
        </xdr:to>
        <xdr:sp macro="" textlink="">
          <xdr:nvSpPr>
            <xdr:cNvPr id="16" name="Check Box 259" hidden="1">
              <a:extLst>
                <a:ext uri="{63B3BB69-23CF-44E3-9099-C40C66FF867C}">
                  <a14:compatExt spid="_x0000_s15619"/>
                </a:ext>
                <a:ext uri="{FF2B5EF4-FFF2-40B4-BE49-F238E27FC236}">
                  <a16:creationId xmlns:a16="http://schemas.microsoft.com/office/drawing/2014/main" id="{DCCA4CF6-ABF4-47CF-B5F0-D5C6AB7913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84</xdr:row>
          <xdr:rowOff>171450</xdr:rowOff>
        </xdr:from>
        <xdr:to>
          <xdr:col>7</xdr:col>
          <xdr:colOff>95250</xdr:colOff>
          <xdr:row>84</xdr:row>
          <xdr:rowOff>466725</xdr:rowOff>
        </xdr:to>
        <xdr:sp macro="" textlink="">
          <xdr:nvSpPr>
            <xdr:cNvPr id="17" name="Check Box 260" hidden="1">
              <a:extLst>
                <a:ext uri="{63B3BB69-23CF-44E3-9099-C40C66FF867C}">
                  <a14:compatExt spid="_x0000_s15620"/>
                </a:ext>
                <a:ext uri="{FF2B5EF4-FFF2-40B4-BE49-F238E27FC236}">
                  <a16:creationId xmlns:a16="http://schemas.microsoft.com/office/drawing/2014/main" id="{34EF265C-9CA7-47C6-9D1D-0076940F54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85</xdr:row>
          <xdr:rowOff>152400</xdr:rowOff>
        </xdr:from>
        <xdr:to>
          <xdr:col>7</xdr:col>
          <xdr:colOff>76200</xdr:colOff>
          <xdr:row>85</xdr:row>
          <xdr:rowOff>428625</xdr:rowOff>
        </xdr:to>
        <xdr:sp macro="" textlink="">
          <xdr:nvSpPr>
            <xdr:cNvPr id="18" name="Check Box 261" hidden="1">
              <a:extLst>
                <a:ext uri="{63B3BB69-23CF-44E3-9099-C40C66FF867C}">
                  <a14:compatExt spid="_x0000_s15621"/>
                </a:ext>
                <a:ext uri="{FF2B5EF4-FFF2-40B4-BE49-F238E27FC236}">
                  <a16:creationId xmlns:a16="http://schemas.microsoft.com/office/drawing/2014/main" id="{EE964C80-34E4-401C-A703-C7E60C21D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94</xdr:row>
          <xdr:rowOff>285750</xdr:rowOff>
        </xdr:from>
        <xdr:to>
          <xdr:col>3</xdr:col>
          <xdr:colOff>28575</xdr:colOff>
          <xdr:row>96</xdr:row>
          <xdr:rowOff>28575</xdr:rowOff>
        </xdr:to>
        <xdr:sp macro="" textlink="">
          <xdr:nvSpPr>
            <xdr:cNvPr id="19" name="Check Box 262" hidden="1">
              <a:extLst>
                <a:ext uri="{63B3BB69-23CF-44E3-9099-C40C66FF867C}">
                  <a14:compatExt spid="_x0000_s15622"/>
                </a:ext>
                <a:ext uri="{FF2B5EF4-FFF2-40B4-BE49-F238E27FC236}">
                  <a16:creationId xmlns:a16="http://schemas.microsoft.com/office/drawing/2014/main" id="{2CE3AA0E-182B-4271-A096-ED47569BB0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96</xdr:row>
          <xdr:rowOff>0</xdr:rowOff>
        </xdr:from>
        <xdr:to>
          <xdr:col>2</xdr:col>
          <xdr:colOff>219075</xdr:colOff>
          <xdr:row>97</xdr:row>
          <xdr:rowOff>0</xdr:rowOff>
        </xdr:to>
        <xdr:sp macro="" textlink="">
          <xdr:nvSpPr>
            <xdr:cNvPr id="21" name="Check Box 263" hidden="1">
              <a:extLst>
                <a:ext uri="{63B3BB69-23CF-44E3-9099-C40C66FF867C}">
                  <a14:compatExt spid="_x0000_s15623"/>
                </a:ext>
                <a:ext uri="{FF2B5EF4-FFF2-40B4-BE49-F238E27FC236}">
                  <a16:creationId xmlns:a16="http://schemas.microsoft.com/office/drawing/2014/main" id="{73DCD792-0849-419A-8286-8A32F04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96</xdr:row>
          <xdr:rowOff>238125</xdr:rowOff>
        </xdr:from>
        <xdr:to>
          <xdr:col>3</xdr:col>
          <xdr:colOff>85725</xdr:colOff>
          <xdr:row>98</xdr:row>
          <xdr:rowOff>28575</xdr:rowOff>
        </xdr:to>
        <xdr:sp macro="" textlink="">
          <xdr:nvSpPr>
            <xdr:cNvPr id="25" name="Check Box 264" hidden="1">
              <a:extLst>
                <a:ext uri="{63B3BB69-23CF-44E3-9099-C40C66FF867C}">
                  <a14:compatExt spid="_x0000_s15624"/>
                </a:ext>
                <a:ext uri="{FF2B5EF4-FFF2-40B4-BE49-F238E27FC236}">
                  <a16:creationId xmlns:a16="http://schemas.microsoft.com/office/drawing/2014/main" id="{51E5D127-E6E5-4AD6-A8A0-00D56658B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200025</xdr:colOff>
          <xdr:row>110</xdr:row>
          <xdr:rowOff>285750</xdr:rowOff>
        </xdr:from>
        <xdr:to>
          <xdr:col>5</xdr:col>
          <xdr:colOff>209550</xdr:colOff>
          <xdr:row>111</xdr:row>
          <xdr:rowOff>285750</xdr:rowOff>
        </xdr:to>
        <xdr:sp macro="" textlink="">
          <xdr:nvSpPr>
            <xdr:cNvPr id="28" name="Check Box 309" hidden="1">
              <a:extLst>
                <a:ext uri="{63B3BB69-23CF-44E3-9099-C40C66FF867C}">
                  <a14:compatExt spid="_x0000_s15669"/>
                </a:ext>
                <a:ext uri="{FF2B5EF4-FFF2-40B4-BE49-F238E27FC236}">
                  <a16:creationId xmlns:a16="http://schemas.microsoft.com/office/drawing/2014/main" id="{34840615-0056-42DF-9396-6A5735DF0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112</xdr:row>
          <xdr:rowOff>28575</xdr:rowOff>
        </xdr:from>
        <xdr:to>
          <xdr:col>5</xdr:col>
          <xdr:colOff>200025</xdr:colOff>
          <xdr:row>112</xdr:row>
          <xdr:rowOff>285750</xdr:rowOff>
        </xdr:to>
        <xdr:sp macro="" textlink="">
          <xdr:nvSpPr>
            <xdr:cNvPr id="29" name="Check Box 310" hidden="1">
              <a:extLst>
                <a:ext uri="{63B3BB69-23CF-44E3-9099-C40C66FF867C}">
                  <a14:compatExt spid="_x0000_s15670"/>
                </a:ext>
                <a:ext uri="{FF2B5EF4-FFF2-40B4-BE49-F238E27FC236}">
                  <a16:creationId xmlns:a16="http://schemas.microsoft.com/office/drawing/2014/main" id="{1942A240-8B5D-4258-8CCE-375FC65A1CB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113</xdr:row>
          <xdr:rowOff>0</xdr:rowOff>
        </xdr:from>
        <xdr:to>
          <xdr:col>5</xdr:col>
          <xdr:colOff>219075</xdr:colOff>
          <xdr:row>113</xdr:row>
          <xdr:rowOff>276225</xdr:rowOff>
        </xdr:to>
        <xdr:sp macro="" textlink="">
          <xdr:nvSpPr>
            <xdr:cNvPr id="30" name="Check Box 311" hidden="1">
              <a:extLst>
                <a:ext uri="{63B3BB69-23CF-44E3-9099-C40C66FF867C}">
                  <a14:compatExt spid="_x0000_s15671"/>
                </a:ext>
                <a:ext uri="{FF2B5EF4-FFF2-40B4-BE49-F238E27FC236}">
                  <a16:creationId xmlns:a16="http://schemas.microsoft.com/office/drawing/2014/main" id="{4DF36616-F435-4FF8-83F1-306811752EB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219075</xdr:colOff>
          <xdr:row>113</xdr:row>
          <xdr:rowOff>276225</xdr:rowOff>
        </xdr:from>
        <xdr:to>
          <xdr:col>5</xdr:col>
          <xdr:colOff>209550</xdr:colOff>
          <xdr:row>115</xdr:row>
          <xdr:rowOff>0</xdr:rowOff>
        </xdr:to>
        <xdr:sp macro="" textlink="">
          <xdr:nvSpPr>
            <xdr:cNvPr id="15699" name="Check Box 312" hidden="1">
              <a:extLst>
                <a:ext uri="{63B3BB69-23CF-44E3-9099-C40C66FF867C}">
                  <a14:compatExt spid="_x0000_s15672"/>
                </a:ext>
                <a:ext uri="{FF2B5EF4-FFF2-40B4-BE49-F238E27FC236}">
                  <a16:creationId xmlns:a16="http://schemas.microsoft.com/office/drawing/2014/main" id="{ED9C366F-B528-47F9-A17D-52EA636B2D1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228600</xdr:colOff>
          <xdr:row>117</xdr:row>
          <xdr:rowOff>0</xdr:rowOff>
        </xdr:to>
        <xdr:sp macro="" textlink="">
          <xdr:nvSpPr>
            <xdr:cNvPr id="15700" name="Check Box 313" hidden="1">
              <a:extLst>
                <a:ext uri="{63B3BB69-23CF-44E3-9099-C40C66FF867C}">
                  <a14:compatExt spid="_x0000_s15673"/>
                </a:ext>
                <a:ext uri="{FF2B5EF4-FFF2-40B4-BE49-F238E27FC236}">
                  <a16:creationId xmlns:a16="http://schemas.microsoft.com/office/drawing/2014/main" id="{D0918764-B00F-49E8-B108-9A2EE02E48A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115</xdr:row>
          <xdr:rowOff>9525</xdr:rowOff>
        </xdr:from>
        <xdr:to>
          <xdr:col>6</xdr:col>
          <xdr:colOff>0</xdr:colOff>
          <xdr:row>116</xdr:row>
          <xdr:rowOff>0</xdr:rowOff>
        </xdr:to>
        <xdr:sp macro="" textlink="">
          <xdr:nvSpPr>
            <xdr:cNvPr id="15701" name="Check Box 314" hidden="1">
              <a:extLst>
                <a:ext uri="{63B3BB69-23CF-44E3-9099-C40C66FF867C}">
                  <a14:compatExt spid="_x0000_s15674"/>
                </a:ext>
                <a:ext uri="{FF2B5EF4-FFF2-40B4-BE49-F238E27FC236}">
                  <a16:creationId xmlns:a16="http://schemas.microsoft.com/office/drawing/2014/main" id="{3442CC1D-4150-498C-9C05-0FEF157C8B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117</xdr:row>
          <xdr:rowOff>0</xdr:rowOff>
        </xdr:from>
        <xdr:to>
          <xdr:col>6</xdr:col>
          <xdr:colOff>0</xdr:colOff>
          <xdr:row>118</xdr:row>
          <xdr:rowOff>0</xdr:rowOff>
        </xdr:to>
        <xdr:sp macro="" textlink="">
          <xdr:nvSpPr>
            <xdr:cNvPr id="15702" name="Check Box 315" hidden="1">
              <a:extLst>
                <a:ext uri="{63B3BB69-23CF-44E3-9099-C40C66FF867C}">
                  <a14:compatExt spid="_x0000_s15675"/>
                </a:ext>
                <a:ext uri="{FF2B5EF4-FFF2-40B4-BE49-F238E27FC236}">
                  <a16:creationId xmlns:a16="http://schemas.microsoft.com/office/drawing/2014/main" id="{3819AAD3-011A-4D2C-A5F2-5366343D6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703" name="Check Box 316" hidden="1">
              <a:extLst>
                <a:ext uri="{63B3BB69-23CF-44E3-9099-C40C66FF867C}">
                  <a14:compatExt spid="_x0000_s15676"/>
                </a:ext>
                <a:ext uri="{FF2B5EF4-FFF2-40B4-BE49-F238E27FC236}">
                  <a16:creationId xmlns:a16="http://schemas.microsoft.com/office/drawing/2014/main" id="{01C8CD34-8B0C-4DD3-8E42-AA668C1D4AD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118</xdr:row>
          <xdr:rowOff>285750</xdr:rowOff>
        </xdr:from>
        <xdr:to>
          <xdr:col>5</xdr:col>
          <xdr:colOff>209550</xdr:colOff>
          <xdr:row>120</xdr:row>
          <xdr:rowOff>0</xdr:rowOff>
        </xdr:to>
        <xdr:sp macro="" textlink="">
          <xdr:nvSpPr>
            <xdr:cNvPr id="15704" name="Check Box 317" hidden="1">
              <a:extLst>
                <a:ext uri="{63B3BB69-23CF-44E3-9099-C40C66FF867C}">
                  <a14:compatExt spid="_x0000_s15677"/>
                </a:ext>
                <a:ext uri="{FF2B5EF4-FFF2-40B4-BE49-F238E27FC236}">
                  <a16:creationId xmlns:a16="http://schemas.microsoft.com/office/drawing/2014/main" id="{2D8BEEBF-1C1B-46A5-8180-0793F9997C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120</xdr:row>
          <xdr:rowOff>9525</xdr:rowOff>
        </xdr:from>
        <xdr:to>
          <xdr:col>5</xdr:col>
          <xdr:colOff>228600</xdr:colOff>
          <xdr:row>121</xdr:row>
          <xdr:rowOff>0</xdr:rowOff>
        </xdr:to>
        <xdr:sp macro="" textlink="">
          <xdr:nvSpPr>
            <xdr:cNvPr id="15705" name="Check Box 318" hidden="1">
              <a:extLst>
                <a:ext uri="{63B3BB69-23CF-44E3-9099-C40C66FF867C}">
                  <a14:compatExt spid="_x0000_s15678"/>
                </a:ext>
                <a:ext uri="{FF2B5EF4-FFF2-40B4-BE49-F238E27FC236}">
                  <a16:creationId xmlns:a16="http://schemas.microsoft.com/office/drawing/2014/main" id="{08BF2EA2-11EB-477A-B20C-3F64EA288F7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121</xdr:row>
          <xdr:rowOff>0</xdr:rowOff>
        </xdr:from>
        <xdr:to>
          <xdr:col>6</xdr:col>
          <xdr:colOff>9525</xdr:colOff>
          <xdr:row>121</xdr:row>
          <xdr:rowOff>314325</xdr:rowOff>
        </xdr:to>
        <xdr:sp macro="" textlink="">
          <xdr:nvSpPr>
            <xdr:cNvPr id="15706" name="Check Box 319" hidden="1">
              <a:extLst>
                <a:ext uri="{63B3BB69-23CF-44E3-9099-C40C66FF867C}">
                  <a14:compatExt spid="_x0000_s15679"/>
                </a:ext>
                <a:ext uri="{FF2B5EF4-FFF2-40B4-BE49-F238E27FC236}">
                  <a16:creationId xmlns:a16="http://schemas.microsoft.com/office/drawing/2014/main" id="{E4291E5A-65B2-4AFB-A4A3-969D1F73B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121</xdr:row>
          <xdr:rowOff>361950</xdr:rowOff>
        </xdr:from>
        <xdr:to>
          <xdr:col>5</xdr:col>
          <xdr:colOff>209550</xdr:colOff>
          <xdr:row>122</xdr:row>
          <xdr:rowOff>276225</xdr:rowOff>
        </xdr:to>
        <xdr:sp macro="" textlink="">
          <xdr:nvSpPr>
            <xdr:cNvPr id="15707" name="Check Box 320" hidden="1">
              <a:extLst>
                <a:ext uri="{63B3BB69-23CF-44E3-9099-C40C66FF867C}">
                  <a14:compatExt spid="_x0000_s15680"/>
                </a:ext>
                <a:ext uri="{FF2B5EF4-FFF2-40B4-BE49-F238E27FC236}">
                  <a16:creationId xmlns:a16="http://schemas.microsoft.com/office/drawing/2014/main" id="{549A609B-05E4-4FD9-9EBB-DD49C5460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123</xdr:row>
          <xdr:rowOff>0</xdr:rowOff>
        </xdr:from>
        <xdr:to>
          <xdr:col>6</xdr:col>
          <xdr:colOff>0</xdr:colOff>
          <xdr:row>124</xdr:row>
          <xdr:rowOff>0</xdr:rowOff>
        </xdr:to>
        <xdr:sp macro="" textlink="">
          <xdr:nvSpPr>
            <xdr:cNvPr id="15708" name="Check Box 321" hidden="1">
              <a:extLst>
                <a:ext uri="{63B3BB69-23CF-44E3-9099-C40C66FF867C}">
                  <a14:compatExt spid="_x0000_s15681"/>
                </a:ext>
                <a:ext uri="{FF2B5EF4-FFF2-40B4-BE49-F238E27FC236}">
                  <a16:creationId xmlns:a16="http://schemas.microsoft.com/office/drawing/2014/main" id="{D063BB8F-7C37-465D-8071-3790C2C59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276225</xdr:rowOff>
        </xdr:to>
        <xdr:sp macro="" textlink="">
          <xdr:nvSpPr>
            <xdr:cNvPr id="15709" name="Check Box 322" hidden="1">
              <a:extLst>
                <a:ext uri="{63B3BB69-23CF-44E3-9099-C40C66FF867C}">
                  <a14:compatExt spid="_x0000_s15682"/>
                </a:ext>
                <a:ext uri="{FF2B5EF4-FFF2-40B4-BE49-F238E27FC236}">
                  <a16:creationId xmlns:a16="http://schemas.microsoft.com/office/drawing/2014/main" id="{82EB6810-21CF-4FC9-897A-4A87D8C2D6B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124</xdr:row>
          <xdr:rowOff>285750</xdr:rowOff>
        </xdr:from>
        <xdr:to>
          <xdr:col>6</xdr:col>
          <xdr:colOff>0</xdr:colOff>
          <xdr:row>126</xdr:row>
          <xdr:rowOff>0</xdr:rowOff>
        </xdr:to>
        <xdr:sp macro="" textlink="">
          <xdr:nvSpPr>
            <xdr:cNvPr id="15710" name="Check Box 323" hidden="1">
              <a:extLst>
                <a:ext uri="{63B3BB69-23CF-44E3-9099-C40C66FF867C}">
                  <a14:compatExt spid="_x0000_s15683"/>
                </a:ext>
                <a:ext uri="{FF2B5EF4-FFF2-40B4-BE49-F238E27FC236}">
                  <a16:creationId xmlns:a16="http://schemas.microsoft.com/office/drawing/2014/main" id="{AD60E758-06CB-4D5C-87E8-78CB9E8DAE7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125</xdr:row>
          <xdr:rowOff>276225</xdr:rowOff>
        </xdr:from>
        <xdr:to>
          <xdr:col>6</xdr:col>
          <xdr:colOff>0</xdr:colOff>
          <xdr:row>127</xdr:row>
          <xdr:rowOff>0</xdr:rowOff>
        </xdr:to>
        <xdr:sp macro="" textlink="">
          <xdr:nvSpPr>
            <xdr:cNvPr id="15711" name="Check Box 324" hidden="1">
              <a:extLst>
                <a:ext uri="{63B3BB69-23CF-44E3-9099-C40C66FF867C}">
                  <a14:compatExt spid="_x0000_s15684"/>
                </a:ext>
                <a:ext uri="{FF2B5EF4-FFF2-40B4-BE49-F238E27FC236}">
                  <a16:creationId xmlns:a16="http://schemas.microsoft.com/office/drawing/2014/main" id="{518C59F1-3EC5-4A86-B6B6-048BE7545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126</xdr:row>
          <xdr:rowOff>285750</xdr:rowOff>
        </xdr:from>
        <xdr:to>
          <xdr:col>6</xdr:col>
          <xdr:colOff>9525</xdr:colOff>
          <xdr:row>128</xdr:row>
          <xdr:rowOff>0</xdr:rowOff>
        </xdr:to>
        <xdr:sp macro="" textlink="">
          <xdr:nvSpPr>
            <xdr:cNvPr id="32" name="Check Box 325" hidden="1">
              <a:extLst>
                <a:ext uri="{63B3BB69-23CF-44E3-9099-C40C66FF867C}">
                  <a14:compatExt spid="_x0000_s15685"/>
                </a:ext>
                <a:ext uri="{FF2B5EF4-FFF2-40B4-BE49-F238E27FC236}">
                  <a16:creationId xmlns:a16="http://schemas.microsoft.com/office/drawing/2014/main" id="{741A0F0A-740F-4BD0-BEF1-584044C97A4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127</xdr:row>
          <xdr:rowOff>285750</xdr:rowOff>
        </xdr:from>
        <xdr:to>
          <xdr:col>6</xdr:col>
          <xdr:colOff>0</xdr:colOff>
          <xdr:row>129</xdr:row>
          <xdr:rowOff>9525</xdr:rowOff>
        </xdr:to>
        <xdr:sp macro="" textlink="">
          <xdr:nvSpPr>
            <xdr:cNvPr id="37" name="Check Box 326" hidden="1">
              <a:extLst>
                <a:ext uri="{63B3BB69-23CF-44E3-9099-C40C66FF867C}">
                  <a14:compatExt spid="_x0000_s15686"/>
                </a:ext>
                <a:ext uri="{FF2B5EF4-FFF2-40B4-BE49-F238E27FC236}">
                  <a16:creationId xmlns:a16="http://schemas.microsoft.com/office/drawing/2014/main" id="{FE953416-A709-466A-B1E3-13CB9A1B079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129</xdr:row>
          <xdr:rowOff>0</xdr:rowOff>
        </xdr:from>
        <xdr:to>
          <xdr:col>5</xdr:col>
          <xdr:colOff>238125</xdr:colOff>
          <xdr:row>130</xdr:row>
          <xdr:rowOff>0</xdr:rowOff>
        </xdr:to>
        <xdr:sp macro="" textlink="">
          <xdr:nvSpPr>
            <xdr:cNvPr id="38" name="Check Box 327" hidden="1">
              <a:extLst>
                <a:ext uri="{63B3BB69-23CF-44E3-9099-C40C66FF867C}">
                  <a14:compatExt spid="_x0000_s15687"/>
                </a:ext>
                <a:ext uri="{FF2B5EF4-FFF2-40B4-BE49-F238E27FC236}">
                  <a16:creationId xmlns:a16="http://schemas.microsoft.com/office/drawing/2014/main" id="{356913E1-613A-4EB9-9CAA-A7E6B9296DF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285750</xdr:rowOff>
        </xdr:from>
        <xdr:to>
          <xdr:col>5</xdr:col>
          <xdr:colOff>238125</xdr:colOff>
          <xdr:row>130</xdr:row>
          <xdr:rowOff>285750</xdr:rowOff>
        </xdr:to>
        <xdr:sp macro="" textlink="">
          <xdr:nvSpPr>
            <xdr:cNvPr id="42" name="Check Box 328" hidden="1">
              <a:extLst>
                <a:ext uri="{63B3BB69-23CF-44E3-9099-C40C66FF867C}">
                  <a14:compatExt spid="_x0000_s15688"/>
                </a:ext>
                <a:ext uri="{FF2B5EF4-FFF2-40B4-BE49-F238E27FC236}">
                  <a16:creationId xmlns:a16="http://schemas.microsoft.com/office/drawing/2014/main" id="{0E92EAA1-B910-4E83-B1A2-F5CE54DFE67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228600</xdr:colOff>
          <xdr:row>132</xdr:row>
          <xdr:rowOff>0</xdr:rowOff>
        </xdr:to>
        <xdr:sp macro="" textlink="">
          <xdr:nvSpPr>
            <xdr:cNvPr id="43" name="Check Box 329" hidden="1">
              <a:extLst>
                <a:ext uri="{63B3BB69-23CF-44E3-9099-C40C66FF867C}">
                  <a14:compatExt spid="_x0000_s15689"/>
                </a:ext>
                <a:ext uri="{FF2B5EF4-FFF2-40B4-BE49-F238E27FC236}">
                  <a16:creationId xmlns:a16="http://schemas.microsoft.com/office/drawing/2014/main" id="{C1263E72-225D-4B38-9CAA-B41471AE7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135</xdr:row>
          <xdr:rowOff>0</xdr:rowOff>
        </xdr:from>
        <xdr:to>
          <xdr:col>6</xdr:col>
          <xdr:colOff>0</xdr:colOff>
          <xdr:row>136</xdr:row>
          <xdr:rowOff>0</xdr:rowOff>
        </xdr:to>
        <xdr:sp macro="" textlink="">
          <xdr:nvSpPr>
            <xdr:cNvPr id="44" name="Check Box 330" hidden="1">
              <a:extLst>
                <a:ext uri="{63B3BB69-23CF-44E3-9099-C40C66FF867C}">
                  <a14:compatExt spid="_x0000_s15690"/>
                </a:ext>
                <a:ext uri="{FF2B5EF4-FFF2-40B4-BE49-F238E27FC236}">
                  <a16:creationId xmlns:a16="http://schemas.microsoft.com/office/drawing/2014/main" id="{2BFEF7DC-398C-496F-916F-47BBA1EFADC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136</xdr:row>
          <xdr:rowOff>0</xdr:rowOff>
        </xdr:from>
        <xdr:to>
          <xdr:col>5</xdr:col>
          <xdr:colOff>228600</xdr:colOff>
          <xdr:row>137</xdr:row>
          <xdr:rowOff>9525</xdr:rowOff>
        </xdr:to>
        <xdr:sp macro="" textlink="">
          <xdr:nvSpPr>
            <xdr:cNvPr id="45" name="Check Box 331" hidden="1">
              <a:extLst>
                <a:ext uri="{63B3BB69-23CF-44E3-9099-C40C66FF867C}">
                  <a14:compatExt spid="_x0000_s15691"/>
                </a:ext>
                <a:ext uri="{FF2B5EF4-FFF2-40B4-BE49-F238E27FC236}">
                  <a16:creationId xmlns:a16="http://schemas.microsoft.com/office/drawing/2014/main" id="{2272D01E-81E8-4A35-A1BF-03C8469C371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137</xdr:row>
          <xdr:rowOff>0</xdr:rowOff>
        </xdr:from>
        <xdr:to>
          <xdr:col>6</xdr:col>
          <xdr:colOff>0</xdr:colOff>
          <xdr:row>138</xdr:row>
          <xdr:rowOff>0</xdr:rowOff>
        </xdr:to>
        <xdr:sp macro="" textlink="">
          <xdr:nvSpPr>
            <xdr:cNvPr id="46" name="Check Box 332" hidden="1">
              <a:extLst>
                <a:ext uri="{63B3BB69-23CF-44E3-9099-C40C66FF867C}">
                  <a14:compatExt spid="_x0000_s15692"/>
                </a:ext>
                <a:ext uri="{FF2B5EF4-FFF2-40B4-BE49-F238E27FC236}">
                  <a16:creationId xmlns:a16="http://schemas.microsoft.com/office/drawing/2014/main" id="{07E1E38D-8F48-4D56-BE9E-15F70843AF7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285750</xdr:rowOff>
        </xdr:from>
        <xdr:to>
          <xdr:col>6</xdr:col>
          <xdr:colOff>0</xdr:colOff>
          <xdr:row>139</xdr:row>
          <xdr:rowOff>0</xdr:rowOff>
        </xdr:to>
        <xdr:sp macro="" textlink="">
          <xdr:nvSpPr>
            <xdr:cNvPr id="47" name="Check Box 333" hidden="1">
              <a:extLst>
                <a:ext uri="{63B3BB69-23CF-44E3-9099-C40C66FF867C}">
                  <a14:compatExt spid="_x0000_s15693"/>
                </a:ext>
                <a:ext uri="{FF2B5EF4-FFF2-40B4-BE49-F238E27FC236}">
                  <a16:creationId xmlns:a16="http://schemas.microsoft.com/office/drawing/2014/main" id="{3E2CABE3-4EA1-425F-9BF8-16C3F430D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133</xdr:row>
          <xdr:rowOff>9525</xdr:rowOff>
        </xdr:from>
        <xdr:to>
          <xdr:col>5</xdr:col>
          <xdr:colOff>228600</xdr:colOff>
          <xdr:row>134</xdr:row>
          <xdr:rowOff>0</xdr:rowOff>
        </xdr:to>
        <xdr:sp macro="" textlink="">
          <xdr:nvSpPr>
            <xdr:cNvPr id="48" name="Check Box 334" hidden="1">
              <a:extLst>
                <a:ext uri="{63B3BB69-23CF-44E3-9099-C40C66FF867C}">
                  <a14:compatExt spid="_x0000_s15694"/>
                </a:ext>
                <a:ext uri="{FF2B5EF4-FFF2-40B4-BE49-F238E27FC236}">
                  <a16:creationId xmlns:a16="http://schemas.microsoft.com/office/drawing/2014/main" id="{AAF735AE-6C30-45F0-9714-CB0E5B5428F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228600</xdr:colOff>
          <xdr:row>134</xdr:row>
          <xdr:rowOff>361950</xdr:rowOff>
        </xdr:to>
        <xdr:sp macro="" textlink="">
          <xdr:nvSpPr>
            <xdr:cNvPr id="49" name="Check Box 335" hidden="1">
              <a:extLst>
                <a:ext uri="{63B3BB69-23CF-44E3-9099-C40C66FF867C}">
                  <a14:compatExt spid="_x0000_s15695"/>
                </a:ext>
                <a:ext uri="{FF2B5EF4-FFF2-40B4-BE49-F238E27FC236}">
                  <a16:creationId xmlns:a16="http://schemas.microsoft.com/office/drawing/2014/main" id="{D6EF4AE4-22B2-42FD-8158-D98F45A6A26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132</xdr:row>
          <xdr:rowOff>0</xdr:rowOff>
        </xdr:from>
        <xdr:to>
          <xdr:col>5</xdr:col>
          <xdr:colOff>238125</xdr:colOff>
          <xdr:row>133</xdr:row>
          <xdr:rowOff>0</xdr:rowOff>
        </xdr:to>
        <xdr:sp macro="" textlink="">
          <xdr:nvSpPr>
            <xdr:cNvPr id="50" name="Check Box 336" hidden="1">
              <a:extLst>
                <a:ext uri="{63B3BB69-23CF-44E3-9099-C40C66FF867C}">
                  <a14:compatExt spid="_x0000_s15696"/>
                </a:ext>
                <a:ext uri="{FF2B5EF4-FFF2-40B4-BE49-F238E27FC236}">
                  <a16:creationId xmlns:a16="http://schemas.microsoft.com/office/drawing/2014/main" id="{62F3EAB0-8FCB-4765-A831-AA656D05F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57</xdr:row>
          <xdr:rowOff>285750</xdr:rowOff>
        </xdr:from>
        <xdr:to>
          <xdr:col>2</xdr:col>
          <xdr:colOff>180975</xdr:colOff>
          <xdr:row>61</xdr:row>
          <xdr:rowOff>28575</xdr:rowOff>
        </xdr:to>
        <xdr:sp macro="" textlink="">
          <xdr:nvSpPr>
            <xdr:cNvPr id="53" name="Check Box 252" hidden="1">
              <a:extLst>
                <a:ext uri="{63B3BB69-23CF-44E3-9099-C40C66FF867C}">
                  <a14:compatExt spid="_x0000_s15612"/>
                </a:ext>
                <a:ext uri="{FF2B5EF4-FFF2-40B4-BE49-F238E27FC236}">
                  <a16:creationId xmlns:a16="http://schemas.microsoft.com/office/drawing/2014/main" id="{BFAFBA98-74AD-4C30-8908-F9BEE7A7F9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28575</xdr:colOff>
          <xdr:row>101</xdr:row>
          <xdr:rowOff>76200</xdr:rowOff>
        </xdr:from>
        <xdr:to>
          <xdr:col>36</xdr:col>
          <xdr:colOff>247650</xdr:colOff>
          <xdr:row>101</xdr:row>
          <xdr:rowOff>361950</xdr:rowOff>
        </xdr:to>
        <xdr:sp macro="" textlink="">
          <xdr:nvSpPr>
            <xdr:cNvPr id="55" name="Check Box 337" hidden="1">
              <a:extLst>
                <a:ext uri="{63B3BB69-23CF-44E3-9099-C40C66FF867C}">
                  <a14:compatExt spid="_x0000_s15697"/>
                </a:ext>
                <a:ext uri="{FF2B5EF4-FFF2-40B4-BE49-F238E27FC236}">
                  <a16:creationId xmlns:a16="http://schemas.microsoft.com/office/drawing/2014/main" id="{D7C5D22A-F8D3-4B23-893E-CD901AAE6C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78</xdr:row>
          <xdr:rowOff>28575</xdr:rowOff>
        </xdr:from>
        <xdr:to>
          <xdr:col>2</xdr:col>
          <xdr:colOff>95250</xdr:colOff>
          <xdr:row>80</xdr:row>
          <xdr:rowOff>28575</xdr:rowOff>
        </xdr:to>
        <xdr:sp macro="" textlink="">
          <xdr:nvSpPr>
            <xdr:cNvPr id="60" name="Check Box 257" hidden="1">
              <a:extLst>
                <a:ext uri="{63B3BB69-23CF-44E3-9099-C40C66FF867C}">
                  <a14:compatExt spid="_x0000_s15617"/>
                </a:ext>
                <a:ext uri="{FF2B5EF4-FFF2-40B4-BE49-F238E27FC236}">
                  <a16:creationId xmlns:a16="http://schemas.microsoft.com/office/drawing/2014/main" id="{4F44A69D-DC26-4831-9891-EA59FE0E2C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98</xdr:row>
          <xdr:rowOff>9525</xdr:rowOff>
        </xdr:from>
        <xdr:to>
          <xdr:col>3</xdr:col>
          <xdr:colOff>76200</xdr:colOff>
          <xdr:row>98</xdr:row>
          <xdr:rowOff>504825</xdr:rowOff>
        </xdr:to>
        <xdr:sp macro="" textlink="">
          <xdr:nvSpPr>
            <xdr:cNvPr id="61" name="Check Box 338" hidden="1">
              <a:extLst>
                <a:ext uri="{63B3BB69-23CF-44E3-9099-C40C66FF867C}">
                  <a14:compatExt spid="_x0000_s15698"/>
                </a:ext>
                <a:ext uri="{FF2B5EF4-FFF2-40B4-BE49-F238E27FC236}">
                  <a16:creationId xmlns:a16="http://schemas.microsoft.com/office/drawing/2014/main" id="{DDE69DE8-C3E7-43B7-AC81-3B4E85EEF2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5674918" y="440821"/>
          <a:ext cx="6665259" cy="1212047"/>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A6" sqref="A6:Z6"/>
    </sheetView>
  </sheetViews>
  <sheetFormatPr defaultColWidth="9" defaultRowHeight="20.100000000000001" customHeight="1"/>
  <cols>
    <col min="1" max="1" width="4.625" style="126" customWidth="1"/>
    <col min="2" max="2" width="11" style="126" customWidth="1"/>
    <col min="3" max="12" width="2.625" style="510" customWidth="1"/>
    <col min="13" max="17" width="2.75" style="167" customWidth="1"/>
    <col min="18" max="22" width="2.625" style="167" customWidth="1"/>
    <col min="23" max="23" width="14.125" style="167" customWidth="1"/>
    <col min="24" max="24" width="25" style="167" customWidth="1"/>
    <col min="25" max="25" width="30.75" style="167" customWidth="1"/>
    <col min="26" max="26" width="8.625" style="126" customWidth="1"/>
    <col min="27" max="27" width="9.125" style="126" customWidth="1"/>
    <col min="28" max="28" width="7.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15" customHeight="1">
      <c r="A3" s="574" t="s">
        <v>2202</v>
      </c>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row>
    <row r="4" spans="1:29" s="393" customFormat="1" ht="30.75" customHeight="1">
      <c r="A4" s="575" t="s">
        <v>2135</v>
      </c>
      <c r="B4" s="575"/>
      <c r="C4" s="575"/>
      <c r="D4" s="575"/>
      <c r="E4" s="575"/>
      <c r="F4" s="575"/>
      <c r="G4" s="575"/>
      <c r="H4" s="575"/>
      <c r="I4" s="575"/>
      <c r="J4" s="575"/>
      <c r="K4" s="575"/>
      <c r="L4" s="575"/>
      <c r="M4" s="575"/>
      <c r="N4" s="575"/>
      <c r="O4" s="575"/>
      <c r="P4" s="575"/>
      <c r="Q4" s="575"/>
      <c r="R4" s="575"/>
      <c r="S4" s="575"/>
      <c r="T4" s="575"/>
      <c r="U4" s="575"/>
      <c r="V4" s="575"/>
      <c r="W4" s="575"/>
      <c r="X4" s="575"/>
      <c r="Y4" s="575"/>
      <c r="Z4" s="575"/>
      <c r="AA4" s="575"/>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3" t="s">
        <v>2105</v>
      </c>
      <c r="B6" s="573"/>
      <c r="C6" s="573"/>
      <c r="D6" s="573"/>
      <c r="E6" s="573"/>
      <c r="F6" s="573"/>
      <c r="G6" s="573"/>
      <c r="H6" s="573"/>
      <c r="I6" s="573"/>
      <c r="J6" s="573"/>
      <c r="K6" s="573"/>
      <c r="L6" s="573"/>
      <c r="M6" s="573"/>
      <c r="N6" s="573"/>
      <c r="O6" s="573"/>
      <c r="P6" s="573"/>
      <c r="Q6" s="573"/>
      <c r="R6" s="573"/>
      <c r="S6" s="573"/>
      <c r="T6" s="573"/>
      <c r="U6" s="573"/>
      <c r="V6" s="573"/>
      <c r="W6" s="573"/>
      <c r="X6" s="573"/>
      <c r="Y6" s="573"/>
      <c r="Z6" s="573"/>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4" t="s">
        <v>2187</v>
      </c>
      <c r="B14" s="574"/>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4"/>
      <c r="AA14" s="574"/>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67" t="s">
        <v>2137</v>
      </c>
      <c r="C18" s="568"/>
      <c r="D18" s="568"/>
      <c r="E18" s="568"/>
      <c r="F18" s="569"/>
      <c r="G18" s="599"/>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76" t="s">
        <v>4</v>
      </c>
      <c r="D22" s="576"/>
      <c r="E22" s="576"/>
      <c r="F22" s="576"/>
      <c r="G22" s="576"/>
      <c r="H22" s="576"/>
      <c r="I22" s="576"/>
      <c r="J22" s="576"/>
      <c r="K22" s="576"/>
      <c r="L22" s="577"/>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76" t="s">
        <v>5</v>
      </c>
      <c r="D23" s="576"/>
      <c r="E23" s="576"/>
      <c r="F23" s="576"/>
      <c r="G23" s="576"/>
      <c r="H23" s="576"/>
      <c r="I23" s="576"/>
      <c r="J23" s="576"/>
      <c r="K23" s="576"/>
      <c r="L23" s="577"/>
      <c r="M23" s="592"/>
      <c r="N23" s="593"/>
      <c r="O23" s="593"/>
      <c r="P23" s="593"/>
      <c r="Q23" s="593"/>
      <c r="R23" s="593"/>
      <c r="S23" s="593"/>
      <c r="T23" s="593"/>
      <c r="U23" s="587"/>
      <c r="V23" s="587"/>
      <c r="W23" s="588"/>
      <c r="X23" s="589"/>
      <c r="Y23" s="251"/>
      <c r="Z23" s="251"/>
      <c r="AA23" s="251"/>
      <c r="AC23" s="126" t="s">
        <v>6</v>
      </c>
    </row>
    <row r="24" spans="1:31" ht="20.100000000000001" customHeight="1" thickBot="1">
      <c r="A24" s="251"/>
      <c r="B24" s="397" t="s">
        <v>7</v>
      </c>
      <c r="C24" s="576" t="s">
        <v>8</v>
      </c>
      <c r="D24" s="576"/>
      <c r="E24" s="576"/>
      <c r="F24" s="576"/>
      <c r="G24" s="576"/>
      <c r="H24" s="576"/>
      <c r="I24" s="576"/>
      <c r="J24" s="576"/>
      <c r="K24" s="576"/>
      <c r="L24" s="577"/>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76" t="s">
        <v>10</v>
      </c>
      <c r="D25" s="576"/>
      <c r="E25" s="576"/>
      <c r="F25" s="576"/>
      <c r="G25" s="576"/>
      <c r="H25" s="576"/>
      <c r="I25" s="576"/>
      <c r="J25" s="576"/>
      <c r="K25" s="576"/>
      <c r="L25" s="577"/>
      <c r="M25" s="592"/>
      <c r="N25" s="593"/>
      <c r="O25" s="593"/>
      <c r="P25" s="593"/>
      <c r="Q25" s="593"/>
      <c r="R25" s="593"/>
      <c r="S25" s="593"/>
      <c r="T25" s="593"/>
      <c r="U25" s="579"/>
      <c r="V25" s="579"/>
      <c r="W25" s="580"/>
      <c r="X25" s="581"/>
      <c r="Y25" s="251"/>
      <c r="Z25" s="251"/>
      <c r="AA25" s="251"/>
    </row>
    <row r="26" spans="1:31" ht="20.100000000000001" customHeight="1">
      <c r="A26" s="251"/>
      <c r="B26" s="398"/>
      <c r="C26" s="576" t="s">
        <v>11</v>
      </c>
      <c r="D26" s="576"/>
      <c r="E26" s="576"/>
      <c r="F26" s="576"/>
      <c r="G26" s="576"/>
      <c r="H26" s="576"/>
      <c r="I26" s="576"/>
      <c r="J26" s="576"/>
      <c r="K26" s="576"/>
      <c r="L26" s="577"/>
      <c r="M26" s="592"/>
      <c r="N26" s="593"/>
      <c r="O26" s="593"/>
      <c r="P26" s="593"/>
      <c r="Q26" s="593"/>
      <c r="R26" s="593"/>
      <c r="S26" s="593"/>
      <c r="T26" s="593"/>
      <c r="U26" s="593"/>
      <c r="V26" s="593"/>
      <c r="W26" s="594"/>
      <c r="X26" s="595"/>
      <c r="Y26" s="251"/>
      <c r="Z26" s="251"/>
      <c r="AA26" s="251"/>
    </row>
    <row r="27" spans="1:31" ht="20.100000000000001" customHeight="1">
      <c r="A27" s="251"/>
      <c r="B27" s="397" t="s">
        <v>12</v>
      </c>
      <c r="C27" s="576" t="s">
        <v>13</v>
      </c>
      <c r="D27" s="576"/>
      <c r="E27" s="576"/>
      <c r="F27" s="576"/>
      <c r="G27" s="576"/>
      <c r="H27" s="576"/>
      <c r="I27" s="576"/>
      <c r="J27" s="576"/>
      <c r="K27" s="576"/>
      <c r="L27" s="577"/>
      <c r="M27" s="592"/>
      <c r="N27" s="593"/>
      <c r="O27" s="593"/>
      <c r="P27" s="593"/>
      <c r="Q27" s="593"/>
      <c r="R27" s="593"/>
      <c r="S27" s="593"/>
      <c r="T27" s="593"/>
      <c r="U27" s="593"/>
      <c r="V27" s="593"/>
      <c r="W27" s="594"/>
      <c r="X27" s="595"/>
      <c r="Y27" s="251"/>
      <c r="Z27" s="251"/>
      <c r="AA27" s="251"/>
    </row>
    <row r="28" spans="1:31" ht="20.100000000000001" customHeight="1">
      <c r="A28" s="251"/>
      <c r="B28" s="398"/>
      <c r="C28" s="576" t="s">
        <v>14</v>
      </c>
      <c r="D28" s="576"/>
      <c r="E28" s="576"/>
      <c r="F28" s="576"/>
      <c r="G28" s="576"/>
      <c r="H28" s="576"/>
      <c r="I28" s="576"/>
      <c r="J28" s="576"/>
      <c r="K28" s="576"/>
      <c r="L28" s="577"/>
      <c r="M28" s="586"/>
      <c r="N28" s="587"/>
      <c r="O28" s="587"/>
      <c r="P28" s="587"/>
      <c r="Q28" s="587"/>
      <c r="R28" s="587"/>
      <c r="S28" s="587"/>
      <c r="T28" s="587"/>
      <c r="U28" s="587"/>
      <c r="V28" s="587"/>
      <c r="W28" s="588"/>
      <c r="X28" s="589"/>
      <c r="Y28" s="251"/>
      <c r="Z28" s="251"/>
      <c r="AA28" s="251"/>
    </row>
    <row r="29" spans="1:31" ht="20.100000000000001" customHeight="1">
      <c r="A29" s="251"/>
      <c r="B29" s="590" t="s">
        <v>15</v>
      </c>
      <c r="C29" s="576" t="s">
        <v>4</v>
      </c>
      <c r="D29" s="576"/>
      <c r="E29" s="576"/>
      <c r="F29" s="576"/>
      <c r="G29" s="576"/>
      <c r="H29" s="576"/>
      <c r="I29" s="576"/>
      <c r="J29" s="576"/>
      <c r="K29" s="576"/>
      <c r="L29" s="577"/>
      <c r="M29" s="592"/>
      <c r="N29" s="593"/>
      <c r="O29" s="593"/>
      <c r="P29" s="593"/>
      <c r="Q29" s="593"/>
      <c r="R29" s="593"/>
      <c r="S29" s="593"/>
      <c r="T29" s="593"/>
      <c r="U29" s="593"/>
      <c r="V29" s="593"/>
      <c r="W29" s="594"/>
      <c r="X29" s="595"/>
      <c r="Y29" s="251"/>
      <c r="Z29" s="251"/>
      <c r="AA29" s="251"/>
    </row>
    <row r="30" spans="1:31" ht="20.100000000000001" customHeight="1">
      <c r="A30" s="251"/>
      <c r="B30" s="591"/>
      <c r="C30" s="596" t="s">
        <v>14</v>
      </c>
      <c r="D30" s="596"/>
      <c r="E30" s="596"/>
      <c r="F30" s="596"/>
      <c r="G30" s="596"/>
      <c r="H30" s="596"/>
      <c r="I30" s="596"/>
      <c r="J30" s="596"/>
      <c r="K30" s="596"/>
      <c r="L30" s="596"/>
      <c r="M30" s="592"/>
      <c r="N30" s="593"/>
      <c r="O30" s="593"/>
      <c r="P30" s="593"/>
      <c r="Q30" s="593"/>
      <c r="R30" s="593"/>
      <c r="S30" s="593"/>
      <c r="T30" s="593"/>
      <c r="U30" s="593"/>
      <c r="V30" s="593"/>
      <c r="W30" s="594"/>
      <c r="X30" s="595"/>
      <c r="Y30" s="251"/>
      <c r="Z30" s="251"/>
      <c r="AA30" s="251"/>
    </row>
    <row r="31" spans="1:31" ht="20.100000000000001" customHeight="1">
      <c r="A31" s="251"/>
      <c r="B31" s="397" t="s">
        <v>16</v>
      </c>
      <c r="C31" s="576" t="s">
        <v>17</v>
      </c>
      <c r="D31" s="576"/>
      <c r="E31" s="576"/>
      <c r="F31" s="576"/>
      <c r="G31" s="576"/>
      <c r="H31" s="576"/>
      <c r="I31" s="576"/>
      <c r="J31" s="576"/>
      <c r="K31" s="576"/>
      <c r="L31" s="577"/>
      <c r="M31" s="578"/>
      <c r="N31" s="579"/>
      <c r="O31" s="579"/>
      <c r="P31" s="579"/>
      <c r="Q31" s="579"/>
      <c r="R31" s="579"/>
      <c r="S31" s="579"/>
      <c r="T31" s="579"/>
      <c r="U31" s="579"/>
      <c r="V31" s="579"/>
      <c r="W31" s="580"/>
      <c r="X31" s="581"/>
      <c r="Y31" s="251"/>
      <c r="Z31" s="251"/>
      <c r="AA31" s="251"/>
    </row>
    <row r="32" spans="1:31" ht="20.100000000000001" customHeight="1" thickBot="1">
      <c r="A32" s="251"/>
      <c r="B32" s="403"/>
      <c r="C32" s="576" t="s">
        <v>18</v>
      </c>
      <c r="D32" s="576"/>
      <c r="E32" s="576"/>
      <c r="F32" s="576"/>
      <c r="G32" s="576"/>
      <c r="H32" s="576"/>
      <c r="I32" s="576"/>
      <c r="J32" s="576"/>
      <c r="K32" s="576"/>
      <c r="L32" s="577"/>
      <c r="M32" s="582"/>
      <c r="N32" s="583"/>
      <c r="O32" s="583"/>
      <c r="P32" s="583"/>
      <c r="Q32" s="583"/>
      <c r="R32" s="583"/>
      <c r="S32" s="583"/>
      <c r="T32" s="583"/>
      <c r="U32" s="583"/>
      <c r="V32" s="583"/>
      <c r="W32" s="584"/>
      <c r="X32" s="585"/>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25">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5">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58" t="s">
        <v>19</v>
      </c>
      <c r="C37" s="558" t="s">
        <v>20</v>
      </c>
      <c r="D37" s="558"/>
      <c r="E37" s="558"/>
      <c r="F37" s="558"/>
      <c r="G37" s="558"/>
      <c r="H37" s="558"/>
      <c r="I37" s="558"/>
      <c r="J37" s="558"/>
      <c r="K37" s="558"/>
      <c r="L37" s="558"/>
      <c r="M37" s="558" t="s">
        <v>21</v>
      </c>
      <c r="N37" s="558"/>
      <c r="O37" s="558"/>
      <c r="P37" s="558"/>
      <c r="Q37" s="558"/>
      <c r="R37" s="567" t="s">
        <v>22</v>
      </c>
      <c r="S37" s="568"/>
      <c r="T37" s="568"/>
      <c r="U37" s="568"/>
      <c r="V37" s="568"/>
      <c r="W37" s="569"/>
      <c r="X37" s="558" t="s">
        <v>23</v>
      </c>
      <c r="Y37" s="597" t="s">
        <v>24</v>
      </c>
      <c r="Z37" s="607" t="s">
        <v>2055</v>
      </c>
      <c r="AA37" s="406"/>
    </row>
    <row r="38" spans="1:27" ht="28.5" customHeight="1" thickBot="1">
      <c r="A38" s="251"/>
      <c r="B38" s="558"/>
      <c r="C38" s="559"/>
      <c r="D38" s="559"/>
      <c r="E38" s="559"/>
      <c r="F38" s="559"/>
      <c r="G38" s="559"/>
      <c r="H38" s="559"/>
      <c r="I38" s="559"/>
      <c r="J38" s="559"/>
      <c r="K38" s="559"/>
      <c r="L38" s="559"/>
      <c r="M38" s="559"/>
      <c r="N38" s="559"/>
      <c r="O38" s="559"/>
      <c r="P38" s="559"/>
      <c r="Q38" s="559"/>
      <c r="R38" s="563" t="s">
        <v>25</v>
      </c>
      <c r="S38" s="559"/>
      <c r="T38" s="559"/>
      <c r="U38" s="559"/>
      <c r="V38" s="559"/>
      <c r="W38" s="407" t="s">
        <v>26</v>
      </c>
      <c r="X38" s="559"/>
      <c r="Y38" s="598"/>
      <c r="Z38" s="607"/>
      <c r="AA38" s="404"/>
    </row>
    <row r="39" spans="1:27" ht="33.950000000000003" customHeight="1">
      <c r="A39" s="251"/>
      <c r="B39" s="408">
        <v>1</v>
      </c>
      <c r="C39" s="570"/>
      <c r="D39" s="571"/>
      <c r="E39" s="571"/>
      <c r="F39" s="571"/>
      <c r="G39" s="571"/>
      <c r="H39" s="571"/>
      <c r="I39" s="571"/>
      <c r="J39" s="571"/>
      <c r="K39" s="571"/>
      <c r="L39" s="572"/>
      <c r="M39" s="564"/>
      <c r="N39" s="565"/>
      <c r="O39" s="565"/>
      <c r="P39" s="565"/>
      <c r="Q39" s="566"/>
      <c r="R39" s="551"/>
      <c r="S39" s="551"/>
      <c r="T39" s="551"/>
      <c r="U39" s="551"/>
      <c r="V39" s="551"/>
      <c r="W39" s="414"/>
      <c r="X39" s="511"/>
      <c r="Y39" s="39"/>
      <c r="Z39" s="409" t="str">
        <f>IFERROR(VLOOKUP(Y39, 【参考】数式用!$A$2:$B$48, 2, FALSE), "")</f>
        <v/>
      </c>
      <c r="AA39" s="410"/>
    </row>
    <row r="40" spans="1:27" ht="33.950000000000003" customHeight="1">
      <c r="A40" s="251"/>
      <c r="B40" s="411">
        <f>B39+1</f>
        <v>2</v>
      </c>
      <c r="C40" s="546"/>
      <c r="D40" s="547"/>
      <c r="E40" s="547"/>
      <c r="F40" s="547"/>
      <c r="G40" s="547"/>
      <c r="H40" s="547"/>
      <c r="I40" s="547"/>
      <c r="J40" s="547"/>
      <c r="K40" s="547"/>
      <c r="L40" s="548"/>
      <c r="M40" s="560"/>
      <c r="N40" s="561"/>
      <c r="O40" s="561"/>
      <c r="P40" s="561"/>
      <c r="Q40" s="562"/>
      <c r="R40" s="551"/>
      <c r="S40" s="551"/>
      <c r="T40" s="551"/>
      <c r="U40" s="551"/>
      <c r="V40" s="551"/>
      <c r="W40" s="414"/>
      <c r="X40" s="511"/>
      <c r="Y40" s="5"/>
      <c r="Z40" s="409" t="str">
        <f>IFERROR(VLOOKUP(Y40, 【参考】数式用!$A$2:$B$48, 2, FALSE), "")</f>
        <v/>
      </c>
      <c r="AA40" s="410"/>
    </row>
    <row r="41" spans="1:27" ht="33.950000000000003"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50000000000003"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50000000000003"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50000000000003"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50000000000003"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50000000000003"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50000000000003"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50000000000003"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50000000000003"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50000000000003"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50000000000003"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50000000000003"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50000000000003"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50000000000003"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50000000000003"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50000000000003"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50000000000003"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50000000000003"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50000000000003"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50000000000003"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50000000000003"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50000000000003"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50000000000003"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50000000000003"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50000000000003"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50000000000003"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50000000000003"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50000000000003"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50000000000003"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50000000000003"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50000000000003"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50000000000003"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50000000000003"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50000000000003"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50000000000003"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50000000000003"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50000000000003"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50000000000003"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50000000000003"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50000000000003"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50000000000003"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50000000000003"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50000000000003"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50000000000003"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50000000000003"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50000000000003"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50000000000003"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50000000000003"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50000000000003"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50000000000003"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50000000000003"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50000000000003"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50000000000003"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50000000000003"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50000000000003"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50000000000003"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50000000000003"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50000000000003"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50000000000003"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50000000000003"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50000000000003"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50000000000003"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50000000000003"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50000000000003"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50000000000003"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50000000000003"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50000000000003"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50000000000003"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50000000000003"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50000000000003"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50000000000003"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50000000000003"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50000000000003"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50000000000003"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50000000000003"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50000000000003"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50000000000003"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50000000000003"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50000000000003"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50000000000003"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50000000000003"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50000000000003"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50000000000003"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50000000000003"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50000000000003"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50000000000003"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50000000000003"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50000000000003"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50000000000003"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50000000000003"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50000000000003"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50000000000003"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50000000000003"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50000000000003"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50000000000003"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50000000000003"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50000000000003"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50000000000003"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50000000000003"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50000000000003"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50000000000003"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50000000000003"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50000000000003"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50000000000003"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50000000000003"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50000000000003"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50000000000003"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50000000000003"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50000000000003"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50000000000003"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50000000000003"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50000000000003"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50000000000003"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50000000000003"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50000000000003"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50000000000003"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50000000000003"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50000000000003"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50000000000003"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50000000000003"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50000000000003"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50000000000003"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50000000000003"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50000000000003"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50000000000003"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50000000000003"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50000000000003"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50000000000003"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50000000000003"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50000000000003"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50000000000003"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50000000000003"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50000000000003"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50000000000003"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50000000000003"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50000000000003"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50000000000003"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50000000000003"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50000000000003"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50000000000003"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50000000000003"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50000000000003"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50000000000003"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50000000000003"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50000000000003"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50000000000003"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50000000000003"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50000000000003"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50000000000003"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50000000000003"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50000000000003"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50000000000003"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50000000000003"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50000000000003"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50000000000003"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50000000000003"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50000000000003"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50000000000003"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50000000000003"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50000000000003"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50000000000003"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50000000000003"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50000000000003"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50000000000003"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50000000000003"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50000000000003"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50000000000003"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50000000000003"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50000000000003"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50000000000003"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50000000000003"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50000000000003"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50000000000003"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50000000000003"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50000000000003"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50000000000003"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50000000000003"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50000000000003"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50000000000003"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50000000000003"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50000000000003"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50000000000003"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50000000000003"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50000000000003"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50000000000003"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50000000000003"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50000000000003"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50000000000003"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50000000000003"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50000000000003"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50000000000003"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50000000000003"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50000000000003"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50000000000003"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50000000000003"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50000000000003"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50000000000003"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50000000000003"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50000000000003"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50000000000003"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50000000000003"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50000000000003"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50000000000003"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50000000000003"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50000000000003"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50000000000003"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50000000000003"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50000000000003"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50000000000003"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50000000000003"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50000000000003"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50000000000003"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50000000000003"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50000000000003"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50000000000003"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50000000000003"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50000000000003"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50000000000003"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50000000000003"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50000000000003"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50000000000003"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50000000000003"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50000000000003"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50000000000003"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50000000000003"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50000000000003"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50000000000003"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50000000000003"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50000000000003"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50000000000003"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50000000000003"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50000000000003"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50000000000003"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50000000000003"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50000000000003"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50000000000003"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50000000000003"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50000000000003"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50000000000003"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50000000000003"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50000000000003"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50000000000003"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50000000000003"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50000000000003"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50000000000003"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50000000000003"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50000000000003"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50000000000003"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50000000000003"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50000000000003"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50000000000003"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50000000000003"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50000000000003"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50000000000003"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50000000000003"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50000000000003"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50000000000003"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50000000000003"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50000000000003"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50000000000003"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50000000000003"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50000000000003"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50000000000003"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50000000000003"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50000000000003"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50000000000003"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50000000000003"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50000000000003"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50000000000003"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50000000000003"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50000000000003"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50000000000003"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50000000000003"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50000000000003"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50000000000003"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50000000000003"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50000000000003"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50000000000003"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50000000000003"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50000000000003"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50000000000003"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50000000000003"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50000000000003"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50000000000003"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50000000000003"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50000000000003"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50000000000003"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50000000000003"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50000000000003"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50000000000003"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50000000000003"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50000000000003"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50000000000003"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50000000000003"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50000000000003"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50000000000003"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50000000000003"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50000000000003"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50000000000003"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50000000000003"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50000000000003"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50000000000003"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50000000000003"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50000000000003"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50000000000003"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50000000000003"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50000000000003"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50000000000003"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50000000000003"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50000000000003"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50000000000003"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50000000000003"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50000000000003"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50000000000003"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50000000000003"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50000000000003"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50000000000003"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50000000000003"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50000000000003"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50000000000003"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50000000000003"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50000000000003"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50000000000003"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50000000000003"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50000000000003"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50000000000003"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50000000000003"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50000000000003"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50000000000003"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50000000000003"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50000000000003"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50000000000003"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50000000000003"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50000000000003"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50000000000003"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50000000000003"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50000000000003"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50000000000003"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50000000000003"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50000000000003"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50000000000003"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50000000000003"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50000000000003"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50000000000003"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50000000000003"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50000000000003"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50000000000003"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50000000000003"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50000000000003"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50000000000003"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50000000000003"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50000000000003"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50000000000003"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50000000000003"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50000000000003"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50000000000003"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50000000000003"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50000000000003"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50000000000003"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50000000000003"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50000000000003"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50000000000003"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50000000000003"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50000000000003"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50000000000003"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50000000000003"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50000000000003"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50000000000003"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50000000000003"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50000000000003"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50000000000003"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50000000000003"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50000000000003"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50000000000003"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50000000000003"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50000000000003"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50000000000003"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50000000000003"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50000000000003"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50000000000003"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50000000000003"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50000000000003"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50000000000003"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50000000000003"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50000000000003"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50000000000003"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50000000000003"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50000000000003"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50000000000003"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50000000000003"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50000000000003"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50000000000003"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50000000000003"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50000000000003"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50000000000003"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50000000000003"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50000000000003"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50000000000003"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50000000000003"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50000000000003"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50000000000003"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50000000000003"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50000000000003"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50000000000003"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50000000000003"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50000000000003"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50000000000003"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50000000000003"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50000000000003"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50000000000003"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50000000000003"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50000000000003"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50000000000003"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50000000000003"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50000000000003"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50000000000003"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50000000000003"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50000000000003"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50000000000003"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50000000000003"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50000000000003"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50000000000003"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50000000000003"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50000000000003"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50000000000003"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50000000000003"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50000000000003"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50000000000003"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50000000000003"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50000000000003"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50000000000003"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50000000000003"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50000000000003"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50000000000003"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50000000000003"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50000000000003"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50000000000003"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50000000000003"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50000000000003"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50000000000003"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50000000000003"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50000000000003"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50000000000003"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50000000000003"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50000000000003"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50000000000003"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50000000000003"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50000000000003"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50000000000003"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50000000000003"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50000000000003"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50000000000003"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50000000000003"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50000000000003"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50000000000003"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50000000000003"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50000000000003"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50000000000003"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50000000000003"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50000000000003"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50000000000003"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50000000000003"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50000000000003"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50000000000003"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50000000000003"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50000000000003"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50000000000003"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50000000000003"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50000000000003"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50000000000003"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50000000000003"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50000000000003"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50000000000003"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50000000000003"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50000000000003"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50000000000003"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50000000000003"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50000000000003"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50000000000003"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50000000000003"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50000000000003"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50000000000003"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50000000000003"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50000000000003"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50000000000003"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50000000000003"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50000000000003"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50000000000003"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50000000000003"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50000000000003"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50000000000003"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50000000000003"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50000000000003"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50000000000003"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50000000000003"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50000000000003"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50000000000003"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50000000000003"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50000000000003"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50000000000003"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50000000000003"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50000000000003"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50000000000003"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50000000000003"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50000000000003"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50000000000003"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50000000000003"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50000000000003"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50000000000003"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50000000000003"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50000000000003"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50000000000003"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50000000000003"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50000000000003"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50000000000003"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50000000000003"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50000000000003"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50000000000003"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50000000000003"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50000000000003"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50000000000003"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50000000000003"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50000000000003"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50000000000003"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50000000000003"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50000000000003"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50000000000003"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50000000000003"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50000000000003"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50000000000003"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50000000000003"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50000000000003"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50000000000003"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50000000000003"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50000000000003"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50000000000003"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50000000000003"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50000000000003"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50000000000003"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50000000000003"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50000000000003"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50000000000003"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50000000000003"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50000000000003"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50000000000003"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50000000000003"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50000000000003"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50000000000003"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50000000000003"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50000000000003"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50000000000003"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50000000000003"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50000000000003"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50000000000003"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50000000000003"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50000000000003"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50000000000003"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50000000000003"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50000000000003"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50000000000003"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50000000000003"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50000000000003"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50000000000003"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50000000000003"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50000000000003"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50000000000003"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50000000000003"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50000000000003"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50000000000003"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50000000000003"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50000000000003"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50000000000003"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50000000000003"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50000000000003"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50000000000003"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50000000000003"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50000000000003"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50000000000003"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50000000000003"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50000000000003"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50000000000003"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50000000000003"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50000000000003"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50000000000003"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50000000000003"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50000000000003"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50000000000003"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50000000000003"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50000000000003"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50000000000003"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50000000000003"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50000000000003"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50000000000003"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50000000000003"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50000000000003"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50000000000003"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50000000000003"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50000000000003"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50000000000003"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50000000000003"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50000000000003"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50000000000003"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50000000000003"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50000000000003"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50000000000003"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50000000000003"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50000000000003"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50000000000003"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50000000000003"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50000000000003"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50000000000003"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50000000000003"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50000000000003"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50000000000003"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50000000000003"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50000000000003"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50000000000003"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50000000000003"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50000000000003"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50000000000003"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50000000000003"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50000000000003"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50000000000003"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50000000000003"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50000000000003"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50000000000003"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50000000000003"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50000000000003"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50000000000003"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50000000000003"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50000000000003"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50000000000003"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50000000000003"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50000000000003"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50000000000003"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50000000000003"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50000000000003"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50000000000003"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50000000000003"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50000000000003"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50000000000003"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50000000000003"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50000000000003"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50000000000003"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50000000000003"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50000000000003"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50000000000003"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50000000000003"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50000000000003"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50000000000003"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50000000000003"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50000000000003"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50000000000003"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50000000000003"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50000000000003"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50000000000003"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50000000000003"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50000000000003"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50000000000003"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50000000000003"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50000000000003"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50000000000003"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50000000000003"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50000000000003"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50000000000003"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50000000000003"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50000000000003"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50000000000003"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50000000000003"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50000000000003"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50000000000003"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50000000000003"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50000000000003"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50000000000003"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50000000000003"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50000000000003"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50000000000003"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50000000000003"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50000000000003"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50000000000003"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50000000000003"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50000000000003"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50000000000003"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50000000000003"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50000000000003"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50000000000003"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50000000000003"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50000000000003"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50000000000003"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50000000000003"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50000000000003"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50000000000003"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50000000000003"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50000000000003"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50000000000003"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50000000000003"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50000000000003"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50000000000003"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50000000000003"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50000000000003"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50000000000003"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50000000000003"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50000000000003"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50000000000003"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50000000000003"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50000000000003"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50000000000003"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50000000000003"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50000000000003"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50000000000003"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50000000000003"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50000000000003"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50000000000003"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50000000000003"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50000000000003"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50000000000003"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50000000000003"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50000000000003"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50000000000003"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50000000000003"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50000000000003"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50000000000003"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50000000000003"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50000000000003"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50000000000003"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50000000000003"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50000000000003"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50000000000003"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50000000000003"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50000000000003"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50000000000003"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50000000000003"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50000000000003"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50000000000003"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50000000000003"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50000000000003"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50000000000003"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50000000000003"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50000000000003"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50000000000003"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50000000000003"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50000000000003"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50000000000003"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50000000000003"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50000000000003"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50000000000003"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50000000000003"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50000000000003"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50000000000003"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50000000000003"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50000000000003"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50000000000003"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50000000000003"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50000000000003"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50000000000003"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50000000000003"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50000000000003"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50000000000003"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50000000000003"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50000000000003"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50000000000003"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50000000000003"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50000000000003"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50000000000003"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50000000000003"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50000000000003"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50000000000003"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50000000000003"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50000000000003"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50000000000003"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50000000000003"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50000000000003"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50000000000003"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50000000000003"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50000000000003"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50000000000003"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50000000000003"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50000000000003"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50000000000003"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50000000000003"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50000000000003"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50000000000003"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50000000000003"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50000000000003"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50000000000003"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50000000000003"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50000000000003"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50000000000003"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50000000000003"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50000000000003"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50000000000003"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50000000000003"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50000000000003"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50000000000003"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50000000000003"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50000000000003"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50000000000003"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50000000000003"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50000000000003"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50000000000003"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50000000000003"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50000000000003"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50000000000003"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50000000000003"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50000000000003"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50000000000003"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50000000000003"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50000000000003"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50000000000003"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50000000000003"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50000000000003"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50000000000003"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50000000000003"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50000000000003"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50000000000003"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50000000000003"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50000000000003"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50000000000003"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50000000000003"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50000000000003"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50000000000003"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50000000000003"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50000000000003"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50000000000003"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50000000000003"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50000000000003"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50000000000003"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50000000000003"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50000000000003"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50000000000003"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50000000000003"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50000000000003"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50000000000003"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50000000000003"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50000000000003"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50000000000003"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50000000000003"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50000000000003"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50000000000003"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50000000000003"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50000000000003"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50000000000003"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50000000000003"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50000000000003"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50000000000003"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50000000000003"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50000000000003"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50000000000003"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50000000000003"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50000000000003"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50000000000003"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50000000000003"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50000000000003"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50000000000003"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50000000000003"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50000000000003"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50000000000003"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50000000000003"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50000000000003"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50000000000003"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50000000000003"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50000000000003"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50000000000003"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50000000000003"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50000000000003"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50000000000003"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50000000000003"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50000000000003"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50000000000003"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50000000000003"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50000000000003"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50000000000003"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50000000000003"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50000000000003"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50000000000003"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50000000000003"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50000000000003"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50000000000003"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50000000000003"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50000000000003"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50000000000003"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50000000000003"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50000000000003"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50000000000003"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50000000000003"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50000000000003"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50000000000003"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50000000000003"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50000000000003"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50000000000003"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50000000000003"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50000000000003"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50000000000003"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50000000000003"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50000000000003"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50000000000003"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50000000000003"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50000000000003"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50000000000003"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50000000000003"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50000000000003"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50000000000003"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50000000000003"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50000000000003"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50000000000003"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50000000000003"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50000000000003"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50000000000003"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50000000000003"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50000000000003"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50000000000003"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50000000000003"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50000000000003"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50000000000003"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50000000000003"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50000000000003"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50000000000003"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50000000000003"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50000000000003"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50000000000003"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50000000000003"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50000000000003"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50000000000003"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50000000000003"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50000000000003"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50000000000003"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50000000000003"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50000000000003"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50000000000003"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50000000000003"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50000000000003"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50000000000003"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50000000000003"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50000000000003"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50000000000003"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50000000000003"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50000000000003"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50000000000003"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50000000000003"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50000000000003"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50000000000003"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50000000000003"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50000000000003"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50000000000003"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50000000000003"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50000000000003"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50000000000003"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50000000000003"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50000000000003"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50000000000003"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50000000000003"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50000000000003"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50000000000003"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50000000000003"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50000000000003"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50000000000003"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50000000000003"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50000000000003"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50000000000003"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50000000000003"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50000000000003"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50000000000003"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50000000000003"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50000000000003"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50000000000003"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50000000000003"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50000000000003"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50000000000003"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50000000000003"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50000000000003"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50000000000003"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50000000000003"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50000000000003"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50000000000003"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50000000000003"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50000000000003"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50000000000003"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50000000000003"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50000000000003"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50000000000003"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50000000000003"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50000000000003"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50000000000003"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50000000000003"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50000000000003"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50000000000003"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50000000000003"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50000000000003"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50000000000003"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50000000000003"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50000000000003"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50000000000003"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50000000000003"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50000000000003"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50000000000003"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50000000000003"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50000000000003"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50000000000003"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50000000000003"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50000000000003"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50000000000003"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50000000000003"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50000000000003"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50000000000003"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50000000000003"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50000000000003"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50000000000003"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50000000000003"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50000000000003"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50000000000003"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50000000000003"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50000000000003"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50000000000003"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50000000000003"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50000000000003"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50000000000003"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50000000000003"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50000000000003"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50000000000003"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50000000000003"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50000000000003"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50000000000003"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50000000000003"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50000000000003"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50000000000003"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50000000000003"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50000000000003"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50000000000003"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50000000000003"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50000000000003"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50000000000003"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50000000000003"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50000000000003"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50000000000003"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50000000000003"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50000000000003"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50000000000003"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50000000000003"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50000000000003"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50000000000003"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50000000000003"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50000000000003"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50000000000003"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50000000000003"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50000000000003"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50000000000003"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50000000000003"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50000000000003"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50000000000003"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50000000000003"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50000000000003"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50000000000003"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50000000000003"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50000000000003"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50000000000003"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50000000000003"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50000000000003"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50000000000003"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50000000000003"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50000000000003"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50000000000003"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50000000000003"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50000000000003"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50000000000003"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50000000000003"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50000000000003"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50000000000003"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50000000000003"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50000000000003"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50000000000003"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50000000000003"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50000000000003"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50000000000003"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50000000000003"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50000000000003"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50000000000003"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50000000000003"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50000000000003"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50000000000003"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50000000000003"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50000000000003"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50000000000003"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50000000000003"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50000000000003"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50000000000003"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50000000000003"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50000000000003"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50000000000003"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50000000000003"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50000000000003"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50000000000003"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50000000000003"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50000000000003"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50000000000003"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50000000000003"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50000000000003"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50000000000003"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50000000000003"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50000000000003"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50000000000003"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50000000000003"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50000000000003"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50000000000003"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50000000000003"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50000000000003"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50000000000003"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50000000000003"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50000000000003"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50000000000003"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50000000000003"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50000000000003"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50000000000003"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50000000000003"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50000000000003"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50000000000003"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50000000000003"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50000000000003"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50000000000003"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50000000000003"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50000000000003"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50000000000003"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50000000000003"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50000000000003"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50000000000003"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50000000000003"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50000000000003"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50000000000003"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50000000000003"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50000000000003"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50000000000003"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50000000000003"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50000000000003"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50000000000003"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50000000000003"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50000000000003"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50000000000003"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50000000000003"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50000000000003"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50000000000003"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50000000000003"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50000000000003"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50000000000003"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50000000000003"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50000000000003"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50000000000003"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50000000000003"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50000000000003"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50000000000003"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50000000000003"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50000000000003"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50000000000003"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50000000000003"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50000000000003"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50000000000003"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50000000000003"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50000000000003"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50000000000003"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50000000000003"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50000000000003"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50000000000003"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50000000000003"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50000000000003"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50000000000003"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50000000000003"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50000000000003"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50000000000003"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50000000000003"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50000000000003"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50000000000003"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50000000000003"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50000000000003"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50000000000003"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50000000000003"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50000000000003"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50000000000003"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50000000000003"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50000000000003"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50000000000003"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50000000000003"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50000000000003"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50000000000003"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50000000000003"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50000000000003"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50000000000003"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50000000000003"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50000000000003"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50000000000003"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50000000000003"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50000000000003"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50000000000003"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50000000000003"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50000000000003"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50000000000003"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50000000000003"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50000000000003"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50000000000003"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50000000000003"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50000000000003"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50000000000003"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50000000000003"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50000000000003"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50000000000003"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50000000000003"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50000000000003"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50000000000003"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50000000000003"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50000000000003"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50000000000003"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50000000000003"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50000000000003"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50000000000003"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50000000000003"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50000000000003"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50000000000003"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50000000000003"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50000000000003"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50000000000003"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50000000000003"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50000000000003"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50000000000003"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50000000000003"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50000000000003"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50000000000003"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50000000000003"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50000000000003"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50000000000003"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50000000000003"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50000000000003"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50000000000003"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50000000000003"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50000000000003"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50000000000003"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50000000000003"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50000000000003"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50000000000003"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50000000000003"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50000000000003"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50000000000003"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50000000000003"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50000000000003"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50000000000003"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50000000000003"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50000000000003"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50000000000003"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50000000000003"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50000000000003"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50000000000003"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50000000000003"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50000000000003"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50000000000003"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50000000000003"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50000000000003"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50000000000003"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50000000000003"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50000000000003"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50000000000003"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50000000000003"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50000000000003"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50000000000003"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50000000000003"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50000000000003"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50000000000003"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50000000000003"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50000000000003"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50000000000003"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50000000000003"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50000000000003"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50000000000003"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50000000000003"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50000000000003"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50000000000003"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50000000000003"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50000000000003"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50000000000003"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50000000000003"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50000000000003"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50000000000003"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50000000000003"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50000000000003"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50000000000003"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50000000000003"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50000000000003"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50000000000003"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50000000000003"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50000000000003"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50000000000003"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50000000000003"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50000000000003"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50000000000003"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50000000000003"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50000000000003"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50000000000003"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50000000000003"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50000000000003"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50000000000003"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50000000000003"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50000000000003"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50000000000003"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50000000000003"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50000000000003"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50000000000003"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50000000000003"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50000000000003"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50000000000003"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50000000000003"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50000000000003"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50000000000003"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50000000000003"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50000000000003"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50000000000003"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50000000000003"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50000000000003"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50000000000003"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50000000000003"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50000000000003"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50000000000003"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50000000000003"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50000000000003"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50000000000003"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50000000000003"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50000000000003"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50000000000003"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50000000000003"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50000000000003"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50000000000003"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50000000000003"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50000000000003"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50000000000003"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50000000000003"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50000000000003"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50000000000003"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50000000000003"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50000000000003"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50000000000003"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50000000000003"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50000000000003"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50000000000003"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50000000000003"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50000000000003"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50000000000003"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50000000000003"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50000000000003"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50000000000003"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50000000000003"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50000000000003"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50000000000003"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50000000000003"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50000000000003"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50000000000003"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50000000000003"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50000000000003"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50000000000003"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50000000000003"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50000000000003"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50000000000003"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50000000000003"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50000000000003"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50000000000003"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50000000000003"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50000000000003"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50000000000003"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50000000000003"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50000000000003"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50000000000003"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50000000000003"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50000000000003"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50000000000003"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50000000000003"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50000000000003"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50000000000003"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50000000000003"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50000000000003"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50000000000003"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50000000000003"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50000000000003"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50000000000003"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50000000000003"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50000000000003"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50000000000003"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50000000000003"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50000000000003"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50000000000003"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50000000000003"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50000000000003"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50000000000003"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50000000000003"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50000000000003"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50000000000003"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50000000000003"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50000000000003"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50000000000003"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50000000000003"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50000000000003"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50000000000003"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50000000000003"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50000000000003"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50000000000003"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50000000000003"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50000000000003"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50000000000003"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50000000000003"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50000000000003"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50000000000003"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50000000000003"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50000000000003"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50000000000003"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50000000000003"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50000000000003"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50000000000003"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50000000000003"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50000000000003"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50000000000003"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50000000000003"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50000000000003"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50000000000003"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50000000000003"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50000000000003"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50000000000003"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50000000000003"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50000000000003"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50000000000003"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50000000000003"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50000000000003"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50000000000003"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50000000000003"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50000000000003"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50000000000003"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50000000000003"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50000000000003"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50000000000003"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50000000000003"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50000000000003"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50000000000003"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50000000000003"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50000000000003"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50000000000003"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50000000000003"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50000000000003"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50000000000003"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50000000000003"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50000000000003"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50000000000003"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50000000000003"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50000000000003"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50000000000003"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50000000000003"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50000000000003"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50000000000003"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50000000000003"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50000000000003"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50000000000003"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50000000000003"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50000000000003"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50000000000003"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50000000000003"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50000000000003"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50000000000003"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50000000000003"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50000000000003"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50000000000003"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50000000000003"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50000000000003"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50000000000003"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50000000000003"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50000000000003"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50000000000003"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50000000000003"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50000000000003"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50000000000003"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50000000000003"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50000000000003"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50000000000003"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50000000000003"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50000000000003"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50000000000003"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50000000000003"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50000000000003"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50000000000003"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50000000000003"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50000000000003"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50000000000003"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50000000000003"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50000000000003"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50000000000003"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50000000000003"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50000000000003"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50000000000003"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50000000000003"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50000000000003"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50000000000003"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50000000000003"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50000000000003"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50000000000003"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50000000000003"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50000000000003"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50000000000003"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50000000000003"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50000000000003"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50000000000003"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50000000000003"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50000000000003"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50000000000003"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50000000000003"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50000000000003"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50000000000003"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50000000000003"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50000000000003"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50000000000003"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50000000000003"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50000000000003"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50000000000003"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50000000000003"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50000000000003"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50000000000003"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50000000000003"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50000000000003"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50000000000003"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50000000000003"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50000000000003"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50000000000003"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50000000000003"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50000000000003"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50000000000003"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50000000000003"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50000000000003"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50000000000003"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50000000000003"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50000000000003"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50000000000003"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50000000000003"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50000000000003"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50000000000003"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50000000000003"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50000000000003"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50000000000003"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50000000000003"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50000000000003"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50000000000003"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50000000000003"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50000000000003"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50000000000003"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50000000000003"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50000000000003"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50000000000003"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50000000000003"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50000000000003"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50000000000003"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50000000000003"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50000000000003"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50000000000003"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50000000000003"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50000000000003"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50000000000003"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50000000000003"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50000000000003"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50000000000003"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50000000000003"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50000000000003"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50000000000003"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50000000000003"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50000000000003"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50000000000003"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50000000000003"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50000000000003"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50000000000003"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50000000000003"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50000000000003"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50000000000003"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50000000000003"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50000000000003"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50000000000003"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50000000000003"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50000000000003"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50000000000003"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50000000000003"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50000000000003"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50000000000003"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50000000000003"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50000000000003"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50000000000003"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50000000000003"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50000000000003"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50000000000003"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50000000000003"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50000000000003"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50000000000003"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50000000000003"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50000000000003"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50000000000003"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50000000000003"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50000000000003"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50000000000003"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50000000000003"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50000000000003"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50000000000003"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50000000000003"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50000000000003"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50000000000003"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50000000000003"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50000000000003"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50000000000003"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50000000000003"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50000000000003"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50000000000003"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50000000000003"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50000000000003"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50000000000003"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50000000000003"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50000000000003"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50000000000003"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50000000000003"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50000000000003"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50000000000003"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50000000000003"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50000000000003"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50000000000003"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50000000000003"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50000000000003"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50000000000003"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50000000000003"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50000000000003"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50000000000003"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50000000000003"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50000000000003"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50000000000003"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50000000000003"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50000000000003"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50000000000003"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50000000000003"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50000000000003"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50000000000003"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50000000000003"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50000000000003"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50000000000003"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50000000000003"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50000000000003"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50000000000003"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50000000000003"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50000000000003"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50000000000003"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50000000000003"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50000000000003"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50000000000003"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50000000000003"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50000000000003"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50000000000003"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50000000000003"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50000000000003"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50000000000003"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50000000000003"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50000000000003"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50000000000003"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50000000000003"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50000000000003"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50000000000003"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50000000000003"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50000000000003"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50000000000003"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50000000000003"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50000000000003"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50000000000003"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50000000000003"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50000000000003"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50000000000003"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50000000000003"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50000000000003"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50000000000003"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50000000000003"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50000000000003"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50000000000003"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50000000000003"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50000000000003"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50000000000003"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50000000000003"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50000000000003"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50000000000003"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50000000000003"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50000000000003"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50000000000003"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50000000000003"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50000000000003"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50000000000003"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50000000000003"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50000000000003"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50000000000003"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50000000000003"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50000000000003"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50000000000003"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50000000000003"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50000000000003"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50000000000003"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50000000000003"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50000000000003"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50000000000003"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50000000000003"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50000000000003"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50000000000003"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50000000000003"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50000000000003"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50000000000003"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50000000000003"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50000000000003"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50000000000003"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50000000000003"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50000000000003"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50000000000003"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50000000000003"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50000000000003"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50000000000003"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50000000000003"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50000000000003"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50000000000003"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50000000000003"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50000000000003"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50000000000003"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50000000000003"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50000000000003"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50000000000003"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50000000000003"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50000000000003"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50000000000003"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50000000000003"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50000000000003"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50000000000003"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50000000000003"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50000000000003"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50000000000003"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50000000000003"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50000000000003"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50000000000003"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50000000000003"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50000000000003"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50000000000003"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50000000000003"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50000000000003"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50000000000003"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50000000000003"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50000000000003"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50000000000003"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50000000000003"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50000000000003"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50000000000003"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50000000000003"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50000000000003"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50000000000003"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50000000000003"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50000000000003"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50000000000003"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50000000000003"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50000000000003"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50000000000003"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50000000000003"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50000000000003"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50000000000003"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50000000000003"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50000000000003"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50000000000003"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50000000000003"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50000000000003"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50000000000003"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50000000000003"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50000000000003"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50000000000003"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50000000000003"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50000000000003"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50000000000003"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50000000000003"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50000000000003"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50000000000003"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50000000000003"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50000000000003"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50000000000003"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50000000000003"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50000000000003"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50000000000003"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50000000000003"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50000000000003"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50000000000003"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50000000000003"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50000000000003"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50000000000003"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50000000000003"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50000000000003"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50000000000003"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50000000000003"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50000000000003"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50000000000003"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50000000000003"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50000000000003"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50000000000003"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50000000000003"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50000000000003"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50000000000003"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50000000000003"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50000000000003"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50000000000003"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50000000000003"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50000000000003"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50000000000003"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50000000000003"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50000000000003"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50000000000003"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50000000000003"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50000000000003"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50000000000003"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50000000000003"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50000000000003"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50000000000003"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50000000000003"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50000000000003"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50000000000003"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50000000000003"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50000000000003"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50000000000003"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50000000000003"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50000000000003"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50000000000003"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50000000000003"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50000000000003"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50000000000003"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50000000000003"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50000000000003"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50000000000003"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50000000000003"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50000000000003"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50000000000003"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50000000000003"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50000000000003"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50000000000003"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50000000000003"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50000000000003"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50000000000003"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50000000000003"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50000000000003"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50000000000003"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50000000000003"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50000000000003"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50000000000003"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50000000000003"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50000000000003"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50000000000003"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50000000000003"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50000000000003"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50000000000003"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50000000000003"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50000000000003"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50000000000003"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50000000000003"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50000000000003"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50000000000003"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50000000000003"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50000000000003"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50000000000003"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50000000000003"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50000000000003"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50000000000003"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50000000000003"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50000000000003"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50000000000003"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50000000000003"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50000000000003"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50000000000003"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50000000000003"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50000000000003"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50000000000003"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50000000000003"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50000000000003"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50000000000003"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50000000000003"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50000000000003"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50000000000003"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50000000000003"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50000000000003"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50000000000003"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50000000000003"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50000000000003"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50000000000003"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50000000000003"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50000000000003"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50000000000003"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50000000000003"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50000000000003"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50000000000003"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50000000000003"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50000000000003"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50000000000003"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50000000000003"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50000000000003"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50000000000003"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50000000000003"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50000000000003"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50000000000003"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50000000000003"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50000000000003"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50000000000003"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50000000000003"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50000000000003"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50000000000003"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50000000000003"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50000000000003"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50000000000003"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50000000000003"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50000000000003"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50000000000003"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50000000000003"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50000000000003"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50000000000003"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50000000000003"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50000000000003"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50000000000003"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50000000000003"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50000000000003"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50000000000003"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50000000000003"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50000000000003"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50000000000003"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50000000000003"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50000000000003"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50000000000003"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50000000000003"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50000000000003"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50000000000003"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50000000000003"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50000000000003"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50000000000003"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50000000000003"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50000000000003"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50000000000003"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50000000000003"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50000000000003"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50000000000003"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50000000000003"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50000000000003"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50000000000003"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50000000000003"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50000000000003"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50000000000003"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50000000000003"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50000000000003"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50000000000003"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50000000000003"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50000000000003"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50000000000003"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50000000000003"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50000000000003"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50000000000003"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50000000000003"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50000000000003"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50000000000003"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50000000000003"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50000000000003"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50000000000003"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50000000000003"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50000000000003"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50000000000003"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50000000000003"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50000000000003"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50000000000003"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50000000000003"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50000000000003"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50000000000003"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50000000000003"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50000000000003"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50000000000003"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50000000000003"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50000000000003"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50000000000003"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50000000000003"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50000000000003"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50000000000003"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50000000000003"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50000000000003"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50000000000003"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50000000000003"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50000000000003"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50000000000003"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50000000000003"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50000000000003"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50000000000003"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50000000000003"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50000000000003"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50000000000003"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50000000000003"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50000000000003"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50000000000003"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50000000000003"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50000000000003"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50000000000003"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50000000000003"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50000000000003"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50000000000003"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50000000000003"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50000000000003"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50000000000003"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50000000000003"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50000000000003"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50000000000003"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50000000000003"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4:L2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46:Q46"/>
    <mergeCell ref="R46:V46"/>
    <mergeCell ref="M47:Q47"/>
    <mergeCell ref="C44:L44"/>
    <mergeCell ref="C45:L45"/>
    <mergeCell ref="C46:L46"/>
    <mergeCell ref="C47:L4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6:Q116"/>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M114:Q114"/>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M106" sqref="AM106"/>
    </sheetView>
  </sheetViews>
  <sheetFormatPr defaultColWidth="9" defaultRowHeight="13.5"/>
  <cols>
    <col min="1" max="1" width="2.5" style="126" customWidth="1"/>
    <col min="2" max="2" width="2.875" style="126" customWidth="1"/>
    <col min="3" max="5" width="2.625" style="126" customWidth="1"/>
    <col min="6" max="6" width="2.75" style="126" customWidth="1"/>
    <col min="7" max="7" width="2.625" style="126" customWidth="1"/>
    <col min="8" max="8" width="3.25" style="126" customWidth="1"/>
    <col min="9" max="15" width="2.5" style="126" customWidth="1"/>
    <col min="16" max="16" width="6.125" style="126" customWidth="1"/>
    <col min="17" max="17" width="5" style="126" customWidth="1"/>
    <col min="18" max="18" width="2.5" style="126" customWidth="1"/>
    <col min="19" max="20" width="3.5" style="126" customWidth="1"/>
    <col min="21" max="21" width="5.5" style="126" customWidth="1"/>
    <col min="22" max="22" width="3.5" style="126" customWidth="1"/>
    <col min="23" max="34" width="2.5" style="126" customWidth="1"/>
    <col min="35" max="36" width="3.625" style="126" customWidth="1"/>
    <col min="37" max="37" width="3.875" style="126" customWidth="1"/>
    <col min="38" max="38" width="2.375" style="126" customWidth="1"/>
    <col min="39" max="39" width="17.375" style="126" customWidth="1"/>
    <col min="40" max="40" width="8.875" style="126" customWidth="1"/>
    <col min="41" max="53" width="6.375" style="126" customWidth="1"/>
    <col min="54" max="54" width="2.5" style="126" customWidth="1"/>
    <col min="55" max="56" width="6.375" style="126" customWidth="1"/>
    <col min="57" max="57" width="18.375" style="126" customWidth="1"/>
    <col min="58" max="60" width="6.37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9"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45"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5"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9"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5"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45"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99999999999999"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149999999999999"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5"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15"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15"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5"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9"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899999999999999"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45"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149999999999999"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45"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899999999999999"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5"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899999999999999"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25">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220">
              <controlPr defaultSize="0" autoFill="0" autoLine="0" autoPict="0">
                <anchor moveWithCells="1">
                  <from>
                    <xdr:col>1</xdr:col>
                    <xdr:colOff>247650</xdr:colOff>
                    <xdr:row>97</xdr:row>
                    <xdr:rowOff>419100</xdr:rowOff>
                  </from>
                  <to>
                    <xdr:col>2</xdr:col>
                    <xdr:colOff>28575</xdr:colOff>
                    <xdr:row>98</xdr:row>
                    <xdr:rowOff>476250</xdr:rowOff>
                  </to>
                </anchor>
              </controlPr>
            </control>
          </mc:Choice>
        </mc:AlternateContent>
        <mc:AlternateContent xmlns:mc="http://schemas.openxmlformats.org/markup-compatibility/2006">
          <mc:Choice Requires="x14">
            <control shapeId="3" r:id="rId5" name="Check Box 253">
              <controlPr defaultSize="0" autoFill="0" autoLine="0" autoPict="0">
                <anchor moveWithCells="1">
                  <from>
                    <xdr:col>2</xdr:col>
                    <xdr:colOff>123825</xdr:colOff>
                    <xdr:row>62</xdr:row>
                    <xdr:rowOff>247650</xdr:rowOff>
                  </from>
                  <to>
                    <xdr:col>4</xdr:col>
                    <xdr:colOff>0</xdr:colOff>
                    <xdr:row>64</xdr:row>
                    <xdr:rowOff>0</xdr:rowOff>
                  </to>
                </anchor>
              </controlPr>
            </control>
          </mc:Choice>
        </mc:AlternateContent>
        <mc:AlternateContent xmlns:mc="http://schemas.openxmlformats.org/markup-compatibility/2006">
          <mc:Choice Requires="x14">
            <control shapeId="6" r:id="rId6" name="Check Box 254">
              <controlPr defaultSize="0" autoFill="0" autoLine="0" autoPict="0">
                <anchor moveWithCells="1">
                  <from>
                    <xdr:col>2</xdr:col>
                    <xdr:colOff>104775</xdr:colOff>
                    <xdr:row>69</xdr:row>
                    <xdr:rowOff>28575</xdr:rowOff>
                  </from>
                  <to>
                    <xdr:col>4</xdr:col>
                    <xdr:colOff>0</xdr:colOff>
                    <xdr:row>69</xdr:row>
                    <xdr:rowOff>323850</xdr:rowOff>
                  </to>
                </anchor>
              </controlPr>
            </control>
          </mc:Choice>
        </mc:AlternateContent>
        <mc:AlternateContent xmlns:mc="http://schemas.openxmlformats.org/markup-compatibility/2006">
          <mc:Choice Requires="x14">
            <control shapeId="8" r:id="rId7" name="Check Box 255">
              <controlPr defaultSize="0" autoFill="0" autoLine="0" autoPict="0">
                <anchor moveWithCells="1">
                  <from>
                    <xdr:col>6</xdr:col>
                    <xdr:colOff>200025</xdr:colOff>
                    <xdr:row>71</xdr:row>
                    <xdr:rowOff>361950</xdr:rowOff>
                  </from>
                  <to>
                    <xdr:col>8</xdr:col>
                    <xdr:colOff>0</xdr:colOff>
                    <xdr:row>72</xdr:row>
                    <xdr:rowOff>209550</xdr:rowOff>
                  </to>
                </anchor>
              </controlPr>
            </control>
          </mc:Choice>
        </mc:AlternateContent>
        <mc:AlternateContent xmlns:mc="http://schemas.openxmlformats.org/markup-compatibility/2006">
          <mc:Choice Requires="x14">
            <control shapeId="9" r:id="rId8" name="Check Box 256">
              <controlPr defaultSize="0" autoFill="0" autoLine="0" autoPict="0">
                <anchor moveWithCells="1">
                  <from>
                    <xdr:col>6</xdr:col>
                    <xdr:colOff>200025</xdr:colOff>
                    <xdr:row>74</xdr:row>
                    <xdr:rowOff>0</xdr:rowOff>
                  </from>
                  <to>
                    <xdr:col>8</xdr:col>
                    <xdr:colOff>9525</xdr:colOff>
                    <xdr:row>74</xdr:row>
                    <xdr:rowOff>314325</xdr:rowOff>
                  </to>
                </anchor>
              </controlPr>
            </control>
          </mc:Choice>
        </mc:AlternateContent>
        <mc:AlternateContent xmlns:mc="http://schemas.openxmlformats.org/markup-compatibility/2006">
          <mc:Choice Requires="x14">
            <control shapeId="10" r:id="rId9" name="Check Box 258">
              <controlPr defaultSize="0" autoFill="0" autoLine="0" autoPict="0">
                <anchor moveWithCells="1">
                  <from>
                    <xdr:col>1</xdr:col>
                    <xdr:colOff>66675</xdr:colOff>
                    <xdr:row>81</xdr:row>
                    <xdr:rowOff>38100</xdr:rowOff>
                  </from>
                  <to>
                    <xdr:col>2</xdr:col>
                    <xdr:colOff>76200</xdr:colOff>
                    <xdr:row>81</xdr:row>
                    <xdr:rowOff>276225</xdr:rowOff>
                  </to>
                </anchor>
              </controlPr>
            </control>
          </mc:Choice>
        </mc:AlternateContent>
        <mc:AlternateContent xmlns:mc="http://schemas.openxmlformats.org/markup-compatibility/2006">
          <mc:Choice Requires="x14">
            <control shapeId="16" r:id="rId10" name="Check Box 259">
              <controlPr defaultSize="0" autoFill="0" autoLine="0" autoPict="0">
                <anchor moveWithCells="1">
                  <from>
                    <xdr:col>5</xdr:col>
                    <xdr:colOff>238125</xdr:colOff>
                    <xdr:row>83</xdr:row>
                    <xdr:rowOff>76200</xdr:rowOff>
                  </from>
                  <to>
                    <xdr:col>7</xdr:col>
                    <xdr:colOff>95250</xdr:colOff>
                    <xdr:row>83</xdr:row>
                    <xdr:rowOff>381000</xdr:rowOff>
                  </to>
                </anchor>
              </controlPr>
            </control>
          </mc:Choice>
        </mc:AlternateContent>
        <mc:AlternateContent xmlns:mc="http://schemas.openxmlformats.org/markup-compatibility/2006">
          <mc:Choice Requires="x14">
            <control shapeId="17" r:id="rId11" name="Check Box 260">
              <controlPr defaultSize="0" autoFill="0" autoLine="0" autoPict="0">
                <anchor moveWithCells="1">
                  <from>
                    <xdr:col>5</xdr:col>
                    <xdr:colOff>247650</xdr:colOff>
                    <xdr:row>84</xdr:row>
                    <xdr:rowOff>171450</xdr:rowOff>
                  </from>
                  <to>
                    <xdr:col>7</xdr:col>
                    <xdr:colOff>95250</xdr:colOff>
                    <xdr:row>84</xdr:row>
                    <xdr:rowOff>466725</xdr:rowOff>
                  </to>
                </anchor>
              </controlPr>
            </control>
          </mc:Choice>
        </mc:AlternateContent>
        <mc:AlternateContent xmlns:mc="http://schemas.openxmlformats.org/markup-compatibility/2006">
          <mc:Choice Requires="x14">
            <control shapeId="18" r:id="rId12" name="Check Box 261">
              <controlPr defaultSize="0" autoFill="0" autoLine="0" autoPict="0">
                <anchor moveWithCells="1">
                  <from>
                    <xdr:col>5</xdr:col>
                    <xdr:colOff>247650</xdr:colOff>
                    <xdr:row>85</xdr:row>
                    <xdr:rowOff>152400</xdr:rowOff>
                  </from>
                  <to>
                    <xdr:col>7</xdr:col>
                    <xdr:colOff>76200</xdr:colOff>
                    <xdr:row>85</xdr:row>
                    <xdr:rowOff>428625</xdr:rowOff>
                  </to>
                </anchor>
              </controlPr>
            </control>
          </mc:Choice>
        </mc:AlternateContent>
        <mc:AlternateContent xmlns:mc="http://schemas.openxmlformats.org/markup-compatibility/2006">
          <mc:Choice Requires="x14">
            <control shapeId="19" r:id="rId13" name="Check Box 262">
              <controlPr defaultSize="0" autoFill="0" autoLine="0" autoPict="0">
                <anchor moveWithCells="1">
                  <from>
                    <xdr:col>1</xdr:col>
                    <xdr:colOff>238125</xdr:colOff>
                    <xdr:row>94</xdr:row>
                    <xdr:rowOff>285750</xdr:rowOff>
                  </from>
                  <to>
                    <xdr:col>3</xdr:col>
                    <xdr:colOff>28575</xdr:colOff>
                    <xdr:row>96</xdr:row>
                    <xdr:rowOff>28575</xdr:rowOff>
                  </to>
                </anchor>
              </controlPr>
            </control>
          </mc:Choice>
        </mc:AlternateContent>
        <mc:AlternateContent xmlns:mc="http://schemas.openxmlformats.org/markup-compatibility/2006">
          <mc:Choice Requires="x14">
            <control shapeId="21" r:id="rId14" name="Check Box 263">
              <controlPr defaultSize="0" autoFill="0" autoLine="0" autoPict="0">
                <anchor moveWithCells="1">
                  <from>
                    <xdr:col>1</xdr:col>
                    <xdr:colOff>228600</xdr:colOff>
                    <xdr:row>96</xdr:row>
                    <xdr:rowOff>0</xdr:rowOff>
                  </from>
                  <to>
                    <xdr:col>2</xdr:col>
                    <xdr:colOff>219075</xdr:colOff>
                    <xdr:row>97</xdr:row>
                    <xdr:rowOff>0</xdr:rowOff>
                  </to>
                </anchor>
              </controlPr>
            </control>
          </mc:Choice>
        </mc:AlternateContent>
        <mc:AlternateContent xmlns:mc="http://schemas.openxmlformats.org/markup-compatibility/2006">
          <mc:Choice Requires="x14">
            <control shapeId="25" r:id="rId15" name="Check Box 264">
              <controlPr defaultSize="0" autoFill="0" autoLine="0" autoPict="0">
                <anchor moveWithCells="1">
                  <from>
                    <xdr:col>1</xdr:col>
                    <xdr:colOff>228600</xdr:colOff>
                    <xdr:row>96</xdr:row>
                    <xdr:rowOff>238125</xdr:rowOff>
                  </from>
                  <to>
                    <xdr:col>3</xdr:col>
                    <xdr:colOff>85725</xdr:colOff>
                    <xdr:row>98</xdr:row>
                    <xdr:rowOff>28575</xdr:rowOff>
                  </to>
                </anchor>
              </controlPr>
            </control>
          </mc:Choice>
        </mc:AlternateContent>
        <mc:AlternateContent xmlns:mc="http://schemas.openxmlformats.org/markup-compatibility/2006">
          <mc:Choice Requires="x14">
            <control shapeId="28" r:id="rId16" name="Check Box 309">
              <controlPr defaultSize="0" autoFill="0" autoLine="0" autoPict="0">
                <anchor moveWithCells="1" sizeWithCells="1">
                  <from>
                    <xdr:col>4</xdr:col>
                    <xdr:colOff>200025</xdr:colOff>
                    <xdr:row>110</xdr:row>
                    <xdr:rowOff>285750</xdr:rowOff>
                  </from>
                  <to>
                    <xdr:col>5</xdr:col>
                    <xdr:colOff>209550</xdr:colOff>
                    <xdr:row>111</xdr:row>
                    <xdr:rowOff>285750</xdr:rowOff>
                  </to>
                </anchor>
              </controlPr>
            </control>
          </mc:Choice>
        </mc:AlternateContent>
        <mc:AlternateContent xmlns:mc="http://schemas.openxmlformats.org/markup-compatibility/2006">
          <mc:Choice Requires="x14">
            <control shapeId="29" r:id="rId17" name="Check Box 310">
              <controlPr defaultSize="0" autoFill="0" autoLine="0" autoPict="0">
                <anchor moveWithCells="1" sizeWithCells="1">
                  <from>
                    <xdr:col>4</xdr:col>
                    <xdr:colOff>209550</xdr:colOff>
                    <xdr:row>112</xdr:row>
                    <xdr:rowOff>28575</xdr:rowOff>
                  </from>
                  <to>
                    <xdr:col>5</xdr:col>
                    <xdr:colOff>200025</xdr:colOff>
                    <xdr:row>112</xdr:row>
                    <xdr:rowOff>285750</xdr:rowOff>
                  </to>
                </anchor>
              </controlPr>
            </control>
          </mc:Choice>
        </mc:AlternateContent>
        <mc:AlternateContent xmlns:mc="http://schemas.openxmlformats.org/markup-compatibility/2006">
          <mc:Choice Requires="x14">
            <control shapeId="30" r:id="rId18" name="Check Box 311">
              <controlPr defaultSize="0" autoFill="0" autoLine="0" autoPict="0">
                <anchor moveWithCells="1" sizeWithCells="1">
                  <from>
                    <xdr:col>4</xdr:col>
                    <xdr:colOff>209550</xdr:colOff>
                    <xdr:row>113</xdr:row>
                    <xdr:rowOff>0</xdr:rowOff>
                  </from>
                  <to>
                    <xdr:col>5</xdr:col>
                    <xdr:colOff>219075</xdr:colOff>
                    <xdr:row>113</xdr:row>
                    <xdr:rowOff>276225</xdr:rowOff>
                  </to>
                </anchor>
              </controlPr>
            </control>
          </mc:Choice>
        </mc:AlternateContent>
        <mc:AlternateContent xmlns:mc="http://schemas.openxmlformats.org/markup-compatibility/2006">
          <mc:Choice Requires="x14">
            <control shapeId="15699" r:id="rId19" name="Check Box 312">
              <controlPr defaultSize="0" autoFill="0" autoLine="0" autoPict="0">
                <anchor moveWithCells="1" sizeWithCells="1">
                  <from>
                    <xdr:col>4</xdr:col>
                    <xdr:colOff>219075</xdr:colOff>
                    <xdr:row>113</xdr:row>
                    <xdr:rowOff>276225</xdr:rowOff>
                  </from>
                  <to>
                    <xdr:col>5</xdr:col>
                    <xdr:colOff>209550</xdr:colOff>
                    <xdr:row>115</xdr:row>
                    <xdr:rowOff>0</xdr:rowOff>
                  </to>
                </anchor>
              </controlPr>
            </control>
          </mc:Choice>
        </mc:AlternateContent>
        <mc:AlternateContent xmlns:mc="http://schemas.openxmlformats.org/markup-compatibility/2006">
          <mc:Choice Requires="x14">
            <control shapeId="15700" r:id="rId20" name="Check Box 313">
              <controlPr defaultSize="0" autoFill="0" autoLine="0" autoPict="0">
                <anchor moveWithCells="1">
                  <from>
                    <xdr:col>5</xdr:col>
                    <xdr:colOff>0</xdr:colOff>
                    <xdr:row>116</xdr:row>
                    <xdr:rowOff>0</xdr:rowOff>
                  </from>
                  <to>
                    <xdr:col>5</xdr:col>
                    <xdr:colOff>228600</xdr:colOff>
                    <xdr:row>117</xdr:row>
                    <xdr:rowOff>0</xdr:rowOff>
                  </to>
                </anchor>
              </controlPr>
            </control>
          </mc:Choice>
        </mc:AlternateContent>
        <mc:AlternateContent xmlns:mc="http://schemas.openxmlformats.org/markup-compatibility/2006">
          <mc:Choice Requires="x14">
            <control shapeId="15701" r:id="rId21" name="Check Box 314">
              <controlPr defaultSize="0" autoFill="0" autoLine="0" autoPict="0">
                <anchor moveWithCells="1">
                  <from>
                    <xdr:col>4</xdr:col>
                    <xdr:colOff>228600</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702" r:id="rId22" name="Check Box 315">
              <controlPr defaultSize="0" autoFill="0" autoLine="0" autoPict="0">
                <anchor moveWithCells="1">
                  <from>
                    <xdr:col>4</xdr:col>
                    <xdr:colOff>228600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703"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704" r:id="rId24" name="Check Box 317">
              <controlPr defaultSize="0" autoFill="0" autoLine="0" autoPict="0">
                <anchor moveWithCells="1">
                  <from>
                    <xdr:col>4</xdr:col>
                    <xdr:colOff>209550</xdr:colOff>
                    <xdr:row>118</xdr:row>
                    <xdr:rowOff>285750</xdr:rowOff>
                  </from>
                  <to>
                    <xdr:col>5</xdr:col>
                    <xdr:colOff>209550</xdr:colOff>
                    <xdr:row>120</xdr:row>
                    <xdr:rowOff>0</xdr:rowOff>
                  </to>
                </anchor>
              </controlPr>
            </control>
          </mc:Choice>
        </mc:AlternateContent>
        <mc:AlternateContent xmlns:mc="http://schemas.openxmlformats.org/markup-compatibility/2006">
          <mc:Choice Requires="x14">
            <control shapeId="15705" r:id="rId25" name="Check Box 318">
              <controlPr defaultSize="0" autoFill="0" autoLine="0" autoPict="0">
                <anchor moveWithCells="1">
                  <from>
                    <xdr:col>4</xdr:col>
                    <xdr:colOff>219075</xdr:colOff>
                    <xdr:row>120</xdr:row>
                    <xdr:rowOff>9525</xdr:rowOff>
                  </from>
                  <to>
                    <xdr:col>5</xdr:col>
                    <xdr:colOff>228600</xdr:colOff>
                    <xdr:row>121</xdr:row>
                    <xdr:rowOff>0</xdr:rowOff>
                  </to>
                </anchor>
              </controlPr>
            </control>
          </mc:Choice>
        </mc:AlternateContent>
        <mc:AlternateContent xmlns:mc="http://schemas.openxmlformats.org/markup-compatibility/2006">
          <mc:Choice Requires="x14">
            <control shapeId="15706" r:id="rId26" name="Check Box 319">
              <controlPr defaultSize="0" autoFill="0" autoLine="0" autoPict="0">
                <anchor moveWithCells="1">
                  <from>
                    <xdr:col>4</xdr:col>
                    <xdr:colOff>219075</xdr:colOff>
                    <xdr:row>121</xdr:row>
                    <xdr:rowOff>0</xdr:rowOff>
                  </from>
                  <to>
                    <xdr:col>6</xdr:col>
                    <xdr:colOff>9525</xdr:colOff>
                    <xdr:row>121</xdr:row>
                    <xdr:rowOff>314325</xdr:rowOff>
                  </to>
                </anchor>
              </controlPr>
            </control>
          </mc:Choice>
        </mc:AlternateContent>
        <mc:AlternateContent xmlns:mc="http://schemas.openxmlformats.org/markup-compatibility/2006">
          <mc:Choice Requires="x14">
            <control shapeId="15707" r:id="rId27" name="Check Box 320">
              <controlPr defaultSize="0" autoFill="0" autoLine="0" autoPict="0">
                <anchor moveWithCells="1">
                  <from>
                    <xdr:col>4</xdr:col>
                    <xdr:colOff>209550</xdr:colOff>
                    <xdr:row>121</xdr:row>
                    <xdr:rowOff>361950</xdr:rowOff>
                  </from>
                  <to>
                    <xdr:col>5</xdr:col>
                    <xdr:colOff>209550</xdr:colOff>
                    <xdr:row>122</xdr:row>
                    <xdr:rowOff>276225</xdr:rowOff>
                  </to>
                </anchor>
              </controlPr>
            </control>
          </mc:Choice>
        </mc:AlternateContent>
        <mc:AlternateContent xmlns:mc="http://schemas.openxmlformats.org/markup-compatibility/2006">
          <mc:Choice Requires="x14">
            <control shapeId="15708" r:id="rId28" name="Check Box 321">
              <controlPr defaultSize="0" autoFill="0" autoLine="0" autoPict="0">
                <anchor moveWithCells="1">
                  <from>
                    <xdr:col>4</xdr:col>
                    <xdr:colOff>228600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709" r:id="rId29" name="Check Box 322">
              <controlPr defaultSize="0" autoFill="0" autoLine="0" autoPict="0">
                <anchor moveWithCells="1">
                  <from>
                    <xdr:col>5</xdr:col>
                    <xdr:colOff>0</xdr:colOff>
                    <xdr:row>124</xdr:row>
                    <xdr:rowOff>0</xdr:rowOff>
                  </from>
                  <to>
                    <xdr:col>6</xdr:col>
                    <xdr:colOff>0</xdr:colOff>
                    <xdr:row>124</xdr:row>
                    <xdr:rowOff>276225</xdr:rowOff>
                  </to>
                </anchor>
              </controlPr>
            </control>
          </mc:Choice>
        </mc:AlternateContent>
        <mc:AlternateContent xmlns:mc="http://schemas.openxmlformats.org/markup-compatibility/2006">
          <mc:Choice Requires="x14">
            <control shapeId="15710" r:id="rId30" name="Check Box 323">
              <controlPr defaultSize="0" autoFill="0" autoLine="0" autoPict="0">
                <anchor moveWithCells="1">
                  <from>
                    <xdr:col>4</xdr:col>
                    <xdr:colOff>228600</xdr:colOff>
                    <xdr:row>124</xdr:row>
                    <xdr:rowOff>285750</xdr:rowOff>
                  </from>
                  <to>
                    <xdr:col>6</xdr:col>
                    <xdr:colOff>0</xdr:colOff>
                    <xdr:row>126</xdr:row>
                    <xdr:rowOff>0</xdr:rowOff>
                  </to>
                </anchor>
              </controlPr>
            </control>
          </mc:Choice>
        </mc:AlternateContent>
        <mc:AlternateContent xmlns:mc="http://schemas.openxmlformats.org/markup-compatibility/2006">
          <mc:Choice Requires="x14">
            <control shapeId="15711" r:id="rId31" name="Check Box 324">
              <controlPr defaultSize="0" autoFill="0" autoLine="0" autoPict="0">
                <anchor moveWithCells="1">
                  <from>
                    <xdr:col>4</xdr:col>
                    <xdr:colOff>228600</xdr:colOff>
                    <xdr:row>125</xdr:row>
                    <xdr:rowOff>276225</xdr:rowOff>
                  </from>
                  <to>
                    <xdr:col>6</xdr:col>
                    <xdr:colOff>0</xdr:colOff>
                    <xdr:row>127</xdr:row>
                    <xdr:rowOff>0</xdr:rowOff>
                  </to>
                </anchor>
              </controlPr>
            </control>
          </mc:Choice>
        </mc:AlternateContent>
        <mc:AlternateContent xmlns:mc="http://schemas.openxmlformats.org/markup-compatibility/2006">
          <mc:Choice Requires="x14">
            <control shapeId="32" r:id="rId32" name="Check Box 325">
              <controlPr defaultSize="0" autoFill="0" autoLine="0" autoPict="0">
                <anchor moveWithCells="1" sizeWithCells="1">
                  <from>
                    <xdr:col>4</xdr:col>
                    <xdr:colOff>228600</xdr:colOff>
                    <xdr:row>126</xdr:row>
                    <xdr:rowOff>285750</xdr:rowOff>
                  </from>
                  <to>
                    <xdr:col>6</xdr:col>
                    <xdr:colOff>9525</xdr:colOff>
                    <xdr:row>128</xdr:row>
                    <xdr:rowOff>0</xdr:rowOff>
                  </to>
                </anchor>
              </controlPr>
            </control>
          </mc:Choice>
        </mc:AlternateContent>
        <mc:AlternateContent xmlns:mc="http://schemas.openxmlformats.org/markup-compatibility/2006">
          <mc:Choice Requires="x14">
            <control shapeId="37" r:id="rId33" name="Check Box 326">
              <controlPr defaultSize="0" autoFill="0" autoLine="0" autoPict="0">
                <anchor moveWithCells="1" sizeWithCells="1">
                  <from>
                    <xdr:col>4</xdr:col>
                    <xdr:colOff>228600</xdr:colOff>
                    <xdr:row>127</xdr:row>
                    <xdr:rowOff>285750</xdr:rowOff>
                  </from>
                  <to>
                    <xdr:col>6</xdr:col>
                    <xdr:colOff>0</xdr:colOff>
                    <xdr:row>129</xdr:row>
                    <xdr:rowOff>9525</xdr:rowOff>
                  </to>
                </anchor>
              </controlPr>
            </control>
          </mc:Choice>
        </mc:AlternateContent>
        <mc:AlternateContent xmlns:mc="http://schemas.openxmlformats.org/markup-compatibility/2006">
          <mc:Choice Requires="x14">
            <control shapeId="38" r:id="rId34" name="Check Box 327">
              <controlPr defaultSize="0" autoFill="0" autoLine="0" autoPict="0">
                <anchor moveWithCells="1" sizeWithCells="1">
                  <from>
                    <xdr:col>4</xdr:col>
                    <xdr:colOff>228600</xdr:colOff>
                    <xdr:row>129</xdr:row>
                    <xdr:rowOff>0</xdr:rowOff>
                  </from>
                  <to>
                    <xdr:col>5</xdr:col>
                    <xdr:colOff>238125</xdr:colOff>
                    <xdr:row>130</xdr:row>
                    <xdr:rowOff>0</xdr:rowOff>
                  </to>
                </anchor>
              </controlPr>
            </control>
          </mc:Choice>
        </mc:AlternateContent>
        <mc:AlternateContent xmlns:mc="http://schemas.openxmlformats.org/markup-compatibility/2006">
          <mc:Choice Requires="x14">
            <control shapeId="42" r:id="rId35" name="Check Box 328">
              <controlPr defaultSize="0" autoFill="0" autoLine="0" autoPict="0">
                <anchor moveWithCells="1" sizeWithCells="1">
                  <from>
                    <xdr:col>5</xdr:col>
                    <xdr:colOff>0</xdr:colOff>
                    <xdr:row>129</xdr:row>
                    <xdr:rowOff>285750</xdr:rowOff>
                  </from>
                  <to>
                    <xdr:col>5</xdr:col>
                    <xdr:colOff>238125</xdr:colOff>
                    <xdr:row>130</xdr:row>
                    <xdr:rowOff>285750</xdr:rowOff>
                  </to>
                </anchor>
              </controlPr>
            </control>
          </mc:Choice>
        </mc:AlternateContent>
        <mc:AlternateContent xmlns:mc="http://schemas.openxmlformats.org/markup-compatibility/2006">
          <mc:Choice Requires="x14">
            <control shapeId="43" r:id="rId36" name="Check Box 329">
              <controlPr defaultSize="0" autoFill="0" autoLine="0" autoPict="0">
                <anchor moveWithCells="1" sizeWithCells="1">
                  <from>
                    <xdr:col>5</xdr:col>
                    <xdr:colOff>0</xdr:colOff>
                    <xdr:row>131</xdr:row>
                    <xdr:rowOff>0</xdr:rowOff>
                  </from>
                  <to>
                    <xdr:col>5</xdr:col>
                    <xdr:colOff>228600</xdr:colOff>
                    <xdr:row>132</xdr:row>
                    <xdr:rowOff>0</xdr:rowOff>
                  </to>
                </anchor>
              </controlPr>
            </control>
          </mc:Choice>
        </mc:AlternateContent>
        <mc:AlternateContent xmlns:mc="http://schemas.openxmlformats.org/markup-compatibility/2006">
          <mc:Choice Requires="x14">
            <control shapeId="44" r:id="rId37" name="Check Box 330">
              <controlPr defaultSize="0" autoFill="0" autoLine="0" autoPict="0">
                <anchor moveWithCells="1">
                  <from>
                    <xdr:col>4</xdr:col>
                    <xdr:colOff>228600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45" r:id="rId38" name="Check Box 331">
              <controlPr defaultSize="0" autoFill="0" autoLine="0" autoPict="0">
                <anchor moveWithCells="1">
                  <from>
                    <xdr:col>4</xdr:col>
                    <xdr:colOff>219075</xdr:colOff>
                    <xdr:row>136</xdr:row>
                    <xdr:rowOff>0</xdr:rowOff>
                  </from>
                  <to>
                    <xdr:col>5</xdr:col>
                    <xdr:colOff>228600</xdr:colOff>
                    <xdr:row>137</xdr:row>
                    <xdr:rowOff>9525</xdr:rowOff>
                  </to>
                </anchor>
              </controlPr>
            </control>
          </mc:Choice>
        </mc:AlternateContent>
        <mc:AlternateContent xmlns:mc="http://schemas.openxmlformats.org/markup-compatibility/2006">
          <mc:Choice Requires="x14">
            <control shapeId="46" r:id="rId39" name="Check Box 332">
              <controlPr defaultSize="0" autoFill="0" autoLine="0" autoPict="0">
                <anchor moveWithCells="1">
                  <from>
                    <xdr:col>4</xdr:col>
                    <xdr:colOff>219075</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47" r:id="rId40" name="Check Box 333">
              <controlPr defaultSize="0" autoFill="0" autoLine="0" autoPict="0">
                <anchor moveWithCells="1">
                  <from>
                    <xdr:col>5</xdr:col>
                    <xdr:colOff>0</xdr:colOff>
                    <xdr:row>137</xdr:row>
                    <xdr:rowOff>285750</xdr:rowOff>
                  </from>
                  <to>
                    <xdr:col>6</xdr:col>
                    <xdr:colOff>0</xdr:colOff>
                    <xdr:row>139</xdr:row>
                    <xdr:rowOff>0</xdr:rowOff>
                  </to>
                </anchor>
              </controlPr>
            </control>
          </mc:Choice>
        </mc:AlternateContent>
        <mc:AlternateContent xmlns:mc="http://schemas.openxmlformats.org/markup-compatibility/2006">
          <mc:Choice Requires="x14">
            <control shapeId="48" r:id="rId41" name="Check Box 334">
              <controlPr defaultSize="0" autoFill="0" autoLine="0" autoPict="0">
                <anchor moveWithCells="1" sizeWithCells="1">
                  <from>
                    <xdr:col>4</xdr:col>
                    <xdr:colOff>228600</xdr:colOff>
                    <xdr:row>133</xdr:row>
                    <xdr:rowOff>9525</xdr:rowOff>
                  </from>
                  <to>
                    <xdr:col>5</xdr:col>
                    <xdr:colOff>228600</xdr:colOff>
                    <xdr:row>134</xdr:row>
                    <xdr:rowOff>0</xdr:rowOff>
                  </to>
                </anchor>
              </controlPr>
            </control>
          </mc:Choice>
        </mc:AlternateContent>
        <mc:AlternateContent xmlns:mc="http://schemas.openxmlformats.org/markup-compatibility/2006">
          <mc:Choice Requires="x14">
            <control shapeId="49" r:id="rId42" name="Check Box 335">
              <controlPr defaultSize="0" autoFill="0" autoLine="0" autoPict="0">
                <anchor moveWithCells="1" sizeWithCells="1">
                  <from>
                    <xdr:col>5</xdr:col>
                    <xdr:colOff>0</xdr:colOff>
                    <xdr:row>134</xdr:row>
                    <xdr:rowOff>0</xdr:rowOff>
                  </from>
                  <to>
                    <xdr:col>5</xdr:col>
                    <xdr:colOff>228600</xdr:colOff>
                    <xdr:row>134</xdr:row>
                    <xdr:rowOff>361950</xdr:rowOff>
                  </to>
                </anchor>
              </controlPr>
            </control>
          </mc:Choice>
        </mc:AlternateContent>
        <mc:AlternateContent xmlns:mc="http://schemas.openxmlformats.org/markup-compatibility/2006">
          <mc:Choice Requires="x14">
            <control shapeId="50" r:id="rId43" name="Check Box 336">
              <controlPr defaultSize="0" autoFill="0" autoLine="0" autoPict="0">
                <anchor moveWithCells="1" sizeWithCells="1">
                  <from>
                    <xdr:col>4</xdr:col>
                    <xdr:colOff>228600</xdr:colOff>
                    <xdr:row>132</xdr:row>
                    <xdr:rowOff>0</xdr:rowOff>
                  </from>
                  <to>
                    <xdr:col>5</xdr:col>
                    <xdr:colOff>238125</xdr:colOff>
                    <xdr:row>133</xdr:row>
                    <xdr:rowOff>0</xdr:rowOff>
                  </to>
                </anchor>
              </controlPr>
            </control>
          </mc:Choice>
        </mc:AlternateContent>
        <mc:AlternateContent xmlns:mc="http://schemas.openxmlformats.org/markup-compatibility/2006">
          <mc:Choice Requires="x14">
            <control shapeId="53" r:id="rId44" name="Check Box 252">
              <controlPr defaultSize="0" autoFill="0" autoLine="0" autoPict="0">
                <anchor moveWithCells="1">
                  <from>
                    <xdr:col>1</xdr:col>
                    <xdr:colOff>104775</xdr:colOff>
                    <xdr:row>57</xdr:row>
                    <xdr:rowOff>285750</xdr:rowOff>
                  </from>
                  <to>
                    <xdr:col>2</xdr:col>
                    <xdr:colOff>180975</xdr:colOff>
                    <xdr:row>61</xdr:row>
                    <xdr:rowOff>28575</xdr:rowOff>
                  </to>
                </anchor>
              </controlPr>
            </control>
          </mc:Choice>
        </mc:AlternateContent>
        <mc:AlternateContent xmlns:mc="http://schemas.openxmlformats.org/markup-compatibility/2006">
          <mc:Choice Requires="x14">
            <control shapeId="55" r:id="rId45" name="Check Box 337">
              <controlPr defaultSize="0" autoFill="0" autoLine="0" autoPict="0">
                <anchor moveWithCells="1">
                  <from>
                    <xdr:col>36</xdr:col>
                    <xdr:colOff>28575</xdr:colOff>
                    <xdr:row>101</xdr:row>
                    <xdr:rowOff>76200</xdr:rowOff>
                  </from>
                  <to>
                    <xdr:col>36</xdr:col>
                    <xdr:colOff>247650</xdr:colOff>
                    <xdr:row>101</xdr:row>
                    <xdr:rowOff>361950</xdr:rowOff>
                  </to>
                </anchor>
              </controlPr>
            </control>
          </mc:Choice>
        </mc:AlternateContent>
        <mc:AlternateContent xmlns:mc="http://schemas.openxmlformats.org/markup-compatibility/2006">
          <mc:Choice Requires="x14">
            <control shapeId="60" r:id="rId46" name="Check Box 257">
              <controlPr defaultSize="0" autoFill="0" autoLine="0" autoPict="0">
                <anchor moveWithCells="1">
                  <from>
                    <xdr:col>0</xdr:col>
                    <xdr:colOff>190500</xdr:colOff>
                    <xdr:row>78</xdr:row>
                    <xdr:rowOff>28575</xdr:rowOff>
                  </from>
                  <to>
                    <xdr:col>2</xdr:col>
                    <xdr:colOff>95250</xdr:colOff>
                    <xdr:row>80</xdr:row>
                    <xdr:rowOff>28575</xdr:rowOff>
                  </to>
                </anchor>
              </controlPr>
            </control>
          </mc:Choice>
        </mc:AlternateContent>
        <mc:AlternateContent xmlns:mc="http://schemas.openxmlformats.org/markup-compatibility/2006">
          <mc:Choice Requires="x14">
            <control shapeId="61" r:id="rId47" name="Check Box 338">
              <controlPr defaultSize="0" autoFill="0" autoLine="0" autoPict="0">
                <anchor moveWithCells="1">
                  <from>
                    <xdr:col>1</xdr:col>
                    <xdr:colOff>228600</xdr:colOff>
                    <xdr:row>98</xdr:row>
                    <xdr:rowOff>9525</xdr:rowOff>
                  </from>
                  <to>
                    <xdr:col>3</xdr:col>
                    <xdr:colOff>76200</xdr:colOff>
                    <xdr:row>98</xdr:row>
                    <xdr:rowOff>504825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D6" sqref="D6:M6"/>
    </sheetView>
  </sheetViews>
  <sheetFormatPr defaultColWidth="9" defaultRowHeight="13.5"/>
  <cols>
    <col min="1" max="1" width="7" style="126" customWidth="1"/>
    <col min="2" max="9" width="1.5" style="126" customWidth="1"/>
    <col min="10" max="10" width="12.125" style="126" customWidth="1"/>
    <col min="11" max="11" width="9.25" style="126" customWidth="1"/>
    <col min="12" max="12" width="10.125" style="126" customWidth="1"/>
    <col min="13" max="13" width="19.375" style="126" customWidth="1"/>
    <col min="14" max="14" width="29.375" style="126" customWidth="1"/>
    <col min="15" max="15" width="15.75" style="167" customWidth="1"/>
    <col min="16" max="16" width="14.75" style="167" customWidth="1"/>
    <col min="17" max="18" width="6.75" style="167" customWidth="1"/>
    <col min="19" max="19" width="12.75" style="126" customWidth="1"/>
    <col min="20" max="20" width="6.375" style="167" customWidth="1"/>
    <col min="21" max="21" width="12.75" style="126" customWidth="1"/>
    <col min="22" max="22" width="6" style="167" customWidth="1"/>
    <col min="23" max="23" width="12" style="167" customWidth="1"/>
    <col min="24" max="24" width="1.5" style="167" customWidth="1"/>
    <col min="25" max="25" width="14.75" style="167" customWidth="1"/>
    <col min="26" max="26" width="12.75" style="168" customWidth="1"/>
    <col min="27" max="27" width="12.75" style="126" customWidth="1"/>
    <col min="28" max="28" width="9.75" style="167" customWidth="1"/>
    <col min="29" max="30" width="6.75" style="126" customWidth="1"/>
    <col min="31" max="31" width="6.125" style="167" customWidth="1"/>
    <col min="32" max="32" width="11.75" style="167" customWidth="1"/>
    <col min="33" max="33" width="15.125" style="124" customWidth="1"/>
    <col min="34" max="34" width="10.75" style="124" customWidth="1"/>
    <col min="35" max="35" width="12.75" style="125" customWidth="1"/>
    <col min="36" max="36" width="15.75" style="124" customWidth="1"/>
    <col min="37" max="37" width="10.5" style="126" customWidth="1"/>
    <col min="38" max="38" width="10.75" style="126" customWidth="1"/>
    <col min="39" max="40" width="24.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72" t="s">
        <v>34</v>
      </c>
      <c r="AC1" s="973"/>
      <c r="AD1" s="974" t="str">
        <f>IF(基本情報入力シート!G18="","",基本情報入力シート!G18)</f>
        <v/>
      </c>
      <c r="AE1" s="974"/>
      <c r="AF1" s="974"/>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6" t="s">
        <v>3</v>
      </c>
      <c r="B3" s="976"/>
      <c r="C3" s="976"/>
      <c r="D3" s="976"/>
      <c r="E3" s="977"/>
      <c r="F3" s="978" t="str">
        <f>IF(基本情報入力シート!M23="","",基本情報入力シート!M23)</f>
        <v/>
      </c>
      <c r="G3" s="979"/>
      <c r="H3" s="979"/>
      <c r="I3" s="979"/>
      <c r="J3" s="979"/>
      <c r="K3" s="979"/>
      <c r="L3" s="979"/>
      <c r="M3" s="980"/>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81" t="s">
        <v>2142</v>
      </c>
      <c r="C5" s="981"/>
      <c r="D5" s="982"/>
      <c r="E5" s="982"/>
      <c r="F5" s="982"/>
      <c r="G5" s="982"/>
      <c r="H5" s="982"/>
      <c r="I5" s="982"/>
      <c r="J5" s="982"/>
      <c r="K5" s="982"/>
      <c r="L5" s="982"/>
      <c r="M5" s="982"/>
      <c r="N5" s="132">
        <f>IFERROR(SUM(Q:R)+SUM(Z:Z),"")</f>
        <v>0</v>
      </c>
      <c r="O5" s="133" t="s">
        <v>41</v>
      </c>
      <c r="P5" s="134"/>
      <c r="Q5" s="134"/>
      <c r="R5" s="429"/>
      <c r="S5" s="429"/>
      <c r="T5" s="429"/>
      <c r="U5" s="429"/>
      <c r="V5" s="429"/>
      <c r="W5" s="988" t="s">
        <v>2143</v>
      </c>
      <c r="X5" s="1019" t="s">
        <v>2116</v>
      </c>
      <c r="Y5" s="758"/>
      <c r="Z5" s="758"/>
      <c r="AA5" s="1020"/>
      <c r="AB5" s="135">
        <f>SUM(W:X)</f>
        <v>0</v>
      </c>
      <c r="AC5" s="989" t="str">
        <f>IF(AB6=0, "", IF(AB5&gt;=AB6,"○","×"))</f>
        <v/>
      </c>
      <c r="AD5" s="918" t="s">
        <v>2177</v>
      </c>
      <c r="AE5" s="919"/>
      <c r="AF5" s="919"/>
      <c r="AG5" s="131"/>
      <c r="AH5" s="131"/>
      <c r="AI5" s="127"/>
      <c r="AJ5" s="127"/>
      <c r="AK5" s="127"/>
      <c r="AL5" s="127"/>
      <c r="AM5" s="127"/>
      <c r="AN5" s="127"/>
    </row>
    <row r="6" spans="1:41" ht="30.6" customHeight="1" thickBot="1">
      <c r="A6" s="124"/>
      <c r="B6" s="1014"/>
      <c r="C6" s="1015"/>
      <c r="D6" s="924" t="s">
        <v>2144</v>
      </c>
      <c r="E6" s="924"/>
      <c r="F6" s="924"/>
      <c r="G6" s="924"/>
      <c r="H6" s="924"/>
      <c r="I6" s="924"/>
      <c r="J6" s="924"/>
      <c r="K6" s="924"/>
      <c r="L6" s="924"/>
      <c r="M6" s="924"/>
      <c r="N6" s="132">
        <f>SUM(S:S, AA:AA)</f>
        <v>0</v>
      </c>
      <c r="O6" s="133" t="s">
        <v>41</v>
      </c>
      <c r="P6" s="134"/>
      <c r="Q6" s="134"/>
      <c r="R6" s="134"/>
      <c r="S6" s="134"/>
      <c r="T6" s="137"/>
      <c r="U6" s="137"/>
      <c r="V6" s="137"/>
      <c r="W6" s="988"/>
      <c r="X6" s="1019" t="s">
        <v>2145</v>
      </c>
      <c r="Y6" s="758"/>
      <c r="Z6" s="758"/>
      <c r="AA6" s="1020"/>
      <c r="AB6" s="138">
        <f>SUM(AI:AI)</f>
        <v>0</v>
      </c>
      <c r="AC6" s="990"/>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SUM(U:U,AC:AD)</f>
        <v>0</v>
      </c>
      <c r="O7" s="133" t="s">
        <v>41</v>
      </c>
      <c r="P7" s="134"/>
      <c r="Q7" s="134"/>
      <c r="R7" s="134"/>
      <c r="S7" s="134"/>
      <c r="T7" s="137"/>
      <c r="U7" s="137"/>
      <c r="V7" s="137"/>
      <c r="W7" s="983" t="s">
        <v>2146</v>
      </c>
      <c r="X7" s="1019" t="s">
        <v>2116</v>
      </c>
      <c r="Y7" s="758"/>
      <c r="Z7" s="758"/>
      <c r="AA7" s="1020"/>
      <c r="AB7" s="141">
        <f>SUM(AF:AF)</f>
        <v>0</v>
      </c>
      <c r="AC7" s="989" t="str">
        <f>IF(AB8=0, "", IF(AB7&gt;=AB8,"○","×"))</f>
        <v/>
      </c>
      <c r="AD7" s="918" t="s">
        <v>2177</v>
      </c>
      <c r="AE7" s="919"/>
      <c r="AF7" s="919"/>
      <c r="AG7" s="131"/>
      <c r="AH7" s="131"/>
      <c r="AI7" s="127"/>
      <c r="AJ7" s="127"/>
      <c r="AK7" s="127"/>
      <c r="AL7" s="127"/>
      <c r="AM7" s="127"/>
      <c r="AN7" s="127"/>
    </row>
    <row r="8" spans="1:41" ht="25.5" customHeight="1" thickBot="1">
      <c r="A8" s="124"/>
      <c r="B8" s="958" t="s">
        <v>2106</v>
      </c>
      <c r="C8" s="958"/>
      <c r="D8" s="958"/>
      <c r="E8" s="958"/>
      <c r="F8" s="958"/>
      <c r="G8" s="958"/>
      <c r="H8" s="958"/>
      <c r="I8" s="958"/>
      <c r="J8" s="958"/>
      <c r="K8" s="958"/>
      <c r="L8" s="958"/>
      <c r="M8" s="958"/>
      <c r="N8" s="958"/>
      <c r="O8" s="958"/>
      <c r="P8" s="958"/>
      <c r="Q8" s="958"/>
      <c r="R8" s="958"/>
      <c r="S8" s="958"/>
      <c r="T8" s="958"/>
      <c r="U8" s="413"/>
      <c r="V8" s="413"/>
      <c r="W8" s="984"/>
      <c r="X8" s="1019" t="s">
        <v>2145</v>
      </c>
      <c r="Y8" s="758"/>
      <c r="Z8" s="758"/>
      <c r="AA8" s="1020"/>
      <c r="AB8" s="138">
        <f>SUM(AJ:AJ)</f>
        <v>0</v>
      </c>
      <c r="AC8" s="990"/>
      <c r="AD8" s="918"/>
      <c r="AE8" s="919"/>
      <c r="AF8" s="919"/>
      <c r="AI8" s="126"/>
      <c r="AJ8" s="127"/>
      <c r="AK8" s="127"/>
      <c r="AL8" s="127"/>
      <c r="AM8" s="127"/>
      <c r="AN8" s="127"/>
    </row>
    <row r="9" spans="1:41" ht="42" customHeight="1" thickBot="1">
      <c r="A9" s="123"/>
      <c r="B9" s="959"/>
      <c r="C9" s="959"/>
      <c r="D9" s="959"/>
      <c r="E9" s="959"/>
      <c r="F9" s="959"/>
      <c r="G9" s="959"/>
      <c r="H9" s="959"/>
      <c r="I9" s="959"/>
      <c r="J9" s="959"/>
      <c r="K9" s="959"/>
      <c r="L9" s="959"/>
      <c r="M9" s="959"/>
      <c r="N9" s="959"/>
      <c r="O9" s="960"/>
      <c r="P9" s="960"/>
      <c r="Q9" s="960"/>
      <c r="R9" s="960"/>
      <c r="S9" s="960"/>
      <c r="T9" s="959"/>
      <c r="U9" s="142"/>
      <c r="V9" s="142"/>
      <c r="W9" s="142"/>
      <c r="X9" s="143"/>
      <c r="Y9" s="142"/>
      <c r="Z9" s="142"/>
      <c r="AA9" s="144"/>
      <c r="AB9" s="144"/>
      <c r="AC9" s="144"/>
      <c r="AD9" s="144"/>
      <c r="AE9" s="144"/>
      <c r="AF9" s="144"/>
      <c r="AG9" s="144"/>
      <c r="AH9" s="412"/>
      <c r="AI9" s="124"/>
      <c r="AM9" s="127"/>
      <c r="AN9" s="127"/>
    </row>
    <row r="10" spans="1:41" ht="24" customHeight="1" thickBot="1">
      <c r="A10" s="991"/>
      <c r="B10" s="994" t="s">
        <v>2180</v>
      </c>
      <c r="C10" s="995"/>
      <c r="D10" s="995"/>
      <c r="E10" s="995"/>
      <c r="F10" s="995"/>
      <c r="G10" s="995"/>
      <c r="H10" s="995"/>
      <c r="I10" s="996"/>
      <c r="J10" s="1001" t="s">
        <v>119</v>
      </c>
      <c r="K10" s="1002" t="s">
        <v>120</v>
      </c>
      <c r="L10" s="1003"/>
      <c r="M10" s="1008" t="s">
        <v>121</v>
      </c>
      <c r="N10" s="1011" t="s">
        <v>24</v>
      </c>
      <c r="O10" s="1016" t="s">
        <v>2056</v>
      </c>
      <c r="P10" s="985" t="s">
        <v>126</v>
      </c>
      <c r="Q10" s="986"/>
      <c r="R10" s="986"/>
      <c r="S10" s="986"/>
      <c r="T10" s="986"/>
      <c r="U10" s="986"/>
      <c r="V10" s="986"/>
      <c r="W10" s="986"/>
      <c r="X10" s="986"/>
      <c r="Y10" s="986"/>
      <c r="Z10" s="986"/>
      <c r="AA10" s="986"/>
      <c r="AB10" s="986"/>
      <c r="AC10" s="986"/>
      <c r="AD10" s="986"/>
      <c r="AE10" s="986"/>
      <c r="AF10" s="987"/>
      <c r="AG10" s="952" t="s">
        <v>2097</v>
      </c>
      <c r="AH10" s="953" t="s">
        <v>2098</v>
      </c>
      <c r="AI10" s="952" t="s">
        <v>127</v>
      </c>
      <c r="AJ10" s="953"/>
      <c r="AK10" s="975"/>
      <c r="AL10" s="975"/>
      <c r="AM10" s="127"/>
      <c r="AN10" s="127"/>
    </row>
    <row r="11" spans="1:41" ht="21.75" customHeight="1">
      <c r="A11" s="992"/>
      <c r="B11" s="936"/>
      <c r="C11" s="997"/>
      <c r="D11" s="997"/>
      <c r="E11" s="997"/>
      <c r="F11" s="997"/>
      <c r="G11" s="997"/>
      <c r="H11" s="997"/>
      <c r="I11" s="934"/>
      <c r="J11" s="946"/>
      <c r="K11" s="1004"/>
      <c r="L11" s="1005"/>
      <c r="M11" s="1009"/>
      <c r="N11" s="1012"/>
      <c r="O11" s="1017"/>
      <c r="P11" s="928" t="s">
        <v>1908</v>
      </c>
      <c r="Q11" s="928"/>
      <c r="R11" s="928"/>
      <c r="S11" s="928"/>
      <c r="T11" s="928"/>
      <c r="U11" s="928"/>
      <c r="V11" s="928"/>
      <c r="W11" s="928"/>
      <c r="X11" s="929"/>
      <c r="Y11" s="930" t="s">
        <v>1909</v>
      </c>
      <c r="Z11" s="931"/>
      <c r="AA11" s="931"/>
      <c r="AB11" s="931"/>
      <c r="AC11" s="931"/>
      <c r="AD11" s="931"/>
      <c r="AE11" s="931"/>
      <c r="AF11" s="932"/>
      <c r="AG11" s="952"/>
      <c r="AH11" s="953"/>
      <c r="AI11" s="952"/>
      <c r="AJ11" s="953"/>
      <c r="AK11" s="975"/>
      <c r="AL11" s="975"/>
      <c r="AM11" s="127"/>
      <c r="AN11" s="127"/>
    </row>
    <row r="12" spans="1:41" ht="36.75" customHeight="1">
      <c r="A12" s="992"/>
      <c r="B12" s="936"/>
      <c r="C12" s="997"/>
      <c r="D12" s="997"/>
      <c r="E12" s="997"/>
      <c r="F12" s="997"/>
      <c r="G12" s="997"/>
      <c r="H12" s="997"/>
      <c r="I12" s="934"/>
      <c r="J12" s="946"/>
      <c r="K12" s="1006"/>
      <c r="L12" s="1007"/>
      <c r="M12" s="1009"/>
      <c r="N12" s="1012"/>
      <c r="O12" s="1017"/>
      <c r="P12" s="933" t="s">
        <v>2178</v>
      </c>
      <c r="Q12" s="935" t="s">
        <v>2179</v>
      </c>
      <c r="R12" s="933"/>
      <c r="S12" s="945" t="s">
        <v>1912</v>
      </c>
      <c r="T12" s="945" t="s">
        <v>1911</v>
      </c>
      <c r="U12" s="941" t="s">
        <v>2181</v>
      </c>
      <c r="V12" s="939" t="s">
        <v>128</v>
      </c>
      <c r="W12" s="937" t="s">
        <v>129</v>
      </c>
      <c r="X12" s="938"/>
      <c r="Y12" s="970" t="s">
        <v>1910</v>
      </c>
      <c r="Z12" s="945" t="s">
        <v>2179</v>
      </c>
      <c r="AA12" s="945" t="s">
        <v>1912</v>
      </c>
      <c r="AB12" s="945" t="s">
        <v>1911</v>
      </c>
      <c r="AC12" s="954" t="s">
        <v>2181</v>
      </c>
      <c r="AD12" s="955"/>
      <c r="AE12" s="939" t="s">
        <v>128</v>
      </c>
      <c r="AF12" s="145" t="s">
        <v>129</v>
      </c>
      <c r="AG12" s="952"/>
      <c r="AH12" s="953"/>
      <c r="AI12" s="952"/>
      <c r="AJ12" s="953"/>
      <c r="AK12" s="975"/>
      <c r="AL12" s="975"/>
      <c r="AM12" s="127"/>
      <c r="AN12" s="127"/>
    </row>
    <row r="13" spans="1:41" ht="72" customHeight="1" thickBot="1">
      <c r="A13" s="993"/>
      <c r="B13" s="998"/>
      <c r="C13" s="999"/>
      <c r="D13" s="999"/>
      <c r="E13" s="999"/>
      <c r="F13" s="999"/>
      <c r="G13" s="999"/>
      <c r="H13" s="999"/>
      <c r="I13" s="1000"/>
      <c r="J13" s="947"/>
      <c r="K13" s="146" t="s">
        <v>25</v>
      </c>
      <c r="L13" s="146" t="s">
        <v>26</v>
      </c>
      <c r="M13" s="1010"/>
      <c r="N13" s="1013"/>
      <c r="O13" s="1018"/>
      <c r="P13" s="934"/>
      <c r="Q13" s="936"/>
      <c r="R13" s="934"/>
      <c r="S13" s="946"/>
      <c r="T13" s="946"/>
      <c r="U13" s="942"/>
      <c r="V13" s="940"/>
      <c r="W13" s="943" t="s">
        <v>2182</v>
      </c>
      <c r="X13" s="944"/>
      <c r="Y13" s="971"/>
      <c r="Z13" s="946"/>
      <c r="AA13" s="947"/>
      <c r="AB13" s="947"/>
      <c r="AC13" s="956"/>
      <c r="AD13" s="957"/>
      <c r="AE13" s="940"/>
      <c r="AF13" s="147" t="s">
        <v>2182</v>
      </c>
      <c r="AG13" s="952"/>
      <c r="AH13" s="953"/>
      <c r="AI13" s="430" t="s">
        <v>2147</v>
      </c>
      <c r="AJ13" s="431" t="s">
        <v>2148</v>
      </c>
      <c r="AK13" s="148"/>
      <c r="AL13" s="148"/>
      <c r="AM13" s="127"/>
      <c r="AN13" s="149"/>
      <c r="AO13" s="149"/>
    </row>
    <row r="14" spans="1:41" s="156" customFormat="1" ht="30" customHeight="1">
      <c r="A14" s="150" t="s">
        <v>130</v>
      </c>
      <c r="B14" s="965" t="str">
        <f>IF(基本情報入力シート!C39="","",基本情報入力シート!C39)</f>
        <v/>
      </c>
      <c r="C14" s="966"/>
      <c r="D14" s="966"/>
      <c r="E14" s="966"/>
      <c r="F14" s="966"/>
      <c r="G14" s="966"/>
      <c r="H14" s="966"/>
      <c r="I14" s="967"/>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8"/>
      <c r="R14" s="969"/>
      <c r="S14" s="152" t="str">
        <f>IFERROR(ROUNDDOWN(Q14*VLOOKUP(N14,【参考】数式用!$AR$2:$AW$48,MATCH(P14,【参考】数式用!$AT$4:$AW$4)+2,FALSE)*0.5, 0), "")</f>
        <v/>
      </c>
      <c r="T14" s="517"/>
      <c r="U14" s="153" t="str">
        <f>IFERROR(IF(AG14&lt;&gt;"",Q14*VLOOKUP(N14,【参考】数式用!$AG$2:$AL$48,MATCH(P14,【参考】数式用!$AI$4:$AL$4,0)+2,0), ""), "")</f>
        <v/>
      </c>
      <c r="V14" s="44"/>
      <c r="W14" s="961"/>
      <c r="X14" s="962"/>
      <c r="Y14" s="43"/>
      <c r="Z14" s="48"/>
      <c r="AA14" s="154" t="str">
        <f>IFERROR(IF(Y14="ー", "", ROUNDDOWN(Z14*VLOOKUP(N14,【参考】数式用!$AR$2:$AW$48,MATCH(Y14,【参考】数式用!$AT$4:$AW$4)+2,FALSE)*0.5, 0)), "")</f>
        <v/>
      </c>
      <c r="AB14" s="49"/>
      <c r="AC14" s="963" t="str">
        <f>IFERROR(IF(AG14&lt;&gt;"",Z14*VLOOKUP(N14,【参考】数式用!$AG$2:$AL$48,MATCH(Y14,【参考】数式用!$AI$4:$AL$4,0)+2,0), ""), "")</f>
        <v/>
      </c>
      <c r="AD14" s="964"/>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3hBZrgfIE/ChwI0vW7tlygwS1vYxK9w8WxClxr7HIdF5GGvj7m9BIQB2eujLOqT4UG5iPAH7+2dBiPniSBXSyg==" saltValue="LhU8uKW9bPQrzZIgBejKf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W101:X101"/>
    <mergeCell ref="B103:I103"/>
    <mergeCell ref="Q103:R103"/>
    <mergeCell ref="W103:X103"/>
    <mergeCell ref="B106:I106"/>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X7:AA7"/>
    <mergeCell ref="X8:AA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88:I88"/>
    <mergeCell ref="Q88:R88"/>
    <mergeCell ref="W88:X88"/>
    <mergeCell ref="B107:I107"/>
    <mergeCell ref="Q107:R107"/>
    <mergeCell ref="W107:X107"/>
    <mergeCell ref="B104:I104"/>
    <mergeCell ref="Q104:R104"/>
    <mergeCell ref="B108:I108"/>
    <mergeCell ref="Q108:R108"/>
    <mergeCell ref="W108:X108"/>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E12:AE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5" style="7" customWidth="1"/>
    <col min="2" max="2" width="8" style="7" customWidth="1"/>
    <col min="3" max="9" width="7.75" style="7" bestFit="1" customWidth="1"/>
    <col min="10" max="11" width="7.5" style="7" bestFit="1" customWidth="1"/>
    <col min="12" max="24" width="7.75" style="7" bestFit="1" customWidth="1"/>
    <col min="25" max="29" width="8.25" style="7" bestFit="1" customWidth="1"/>
    <col min="30" max="30" width="8.25" style="7" customWidth="1"/>
    <col min="31" max="31" width="11.625" style="7" customWidth="1"/>
    <col min="32" max="32" width="9" style="7"/>
    <col min="33" max="33" width="57.125" style="7" customWidth="1"/>
    <col min="34" max="34" width="9" style="109"/>
    <col min="35" max="35" width="8" style="7" customWidth="1"/>
    <col min="36" max="37" width="9" style="7"/>
    <col min="38" max="38" width="9.25" style="7" customWidth="1"/>
    <col min="39" max="41" width="9" style="7"/>
    <col min="42" max="42" width="17.125" style="7" customWidth="1"/>
    <col min="43" max="43" width="9" style="7"/>
    <col min="44" max="44" width="55.125" style="7" customWidth="1"/>
    <col min="45" max="45" width="9.125" style="109" customWidth="1"/>
    <col min="46" max="46" width="8.5" style="7" customWidth="1"/>
    <col min="47" max="50" width="9" style="7"/>
    <col min="51" max="51" width="26.5" style="7" customWidth="1"/>
    <col min="52" max="52" width="26.375" style="7" customWidth="1"/>
    <col min="53" max="53" width="50.5" style="7" customWidth="1"/>
    <col min="54" max="16384" width="9" style="7"/>
  </cols>
  <sheetData>
    <row r="1" spans="1:54" ht="14.25"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4.25"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4.25"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4.25"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4.25"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4.25"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5" style="7" customWidth="1"/>
    <col min="4" max="4" width="14.5" style="7" bestFit="1" customWidth="1"/>
  </cols>
  <sheetData>
    <row r="1" spans="1:4" ht="14.25" thickBot="1">
      <c r="A1" s="6" t="s">
        <v>146</v>
      </c>
      <c r="C1" s="6" t="s">
        <v>147</v>
      </c>
    </row>
    <row r="2" spans="1:4" ht="14.25"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4.25"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4.25"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林　茜</dc:creator>
  <cp:keywords/>
  <dc:description/>
  <cp:lastModifiedBy>情報システム課</cp:lastModifiedBy>
  <cp:revision/>
  <cp:lastPrinted>2025-03-11T03:21:25Z</cp:lastPrinted>
  <dcterms:created xsi:type="dcterms:W3CDTF">2023-01-10T13:53:21Z</dcterms:created>
  <dcterms:modified xsi:type="dcterms:W3CDTF">2025-03-11T03:21:33Z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0x01010029F4F041C46ECE49BB7335103DDD4427</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