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R07\0_共通\00_庶務\002_例規・通達・要綱\20250xxx_重点対策加速化事業費補助金交付要綱\様式（斉藤作業中）\"/>
    </mc:Choice>
  </mc:AlternateContent>
  <xr:revisionPtr revIDLastSave="0" documentId="13_ncr:1_{5E81B5A1-09C9-4978-B14B-4794D62D5F73}" xr6:coauthVersionLast="47" xr6:coauthVersionMax="47" xr10:uidLastSave="{00000000-0000-0000-0000-000000000000}"/>
  <bookViews>
    <workbookView xWindow="9150" yWindow="495" windowWidth="28800" windowHeight="15435" xr2:uid="{00000000-000D-0000-FFFF-FFFF00000000}"/>
  </bookViews>
  <sheets>
    <sheet name="0円ソーラー・蓄電池" sheetId="3" r:id="rId1"/>
    <sheet name="0円ソーラー・蓄電池 (計算式有)" sheetId="2" r:id="rId2"/>
  </sheets>
  <definedNames>
    <definedName name="_xlnm.Print_Titles" localSheetId="0">'0円ソーラー・蓄電池'!$8:$9</definedName>
    <definedName name="_xlnm.Print_Titles" localSheetId="1">'0円ソーラー・蓄電池 (計算式有)'!$8:$9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" l="1"/>
  <c r="R30" i="2" s="1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S30" i="2"/>
  <c r="T30" i="2"/>
  <c r="Q30" i="2"/>
  <c r="N30" i="2"/>
  <c r="M30" i="2"/>
  <c r="G30" i="2"/>
  <c r="H30" i="2"/>
  <c r="AA29" i="2"/>
  <c r="V29" i="2"/>
  <c r="U29" i="2"/>
  <c r="R29" i="2"/>
  <c r="L29" i="2"/>
  <c r="I29" i="2"/>
  <c r="J29" i="2" s="1"/>
  <c r="O29" i="2" s="1"/>
  <c r="AA28" i="2"/>
  <c r="V28" i="2"/>
  <c r="U28" i="2"/>
  <c r="W28" i="2" s="1"/>
  <c r="R28" i="2"/>
  <c r="L28" i="2"/>
  <c r="I28" i="2"/>
  <c r="J28" i="2" s="1"/>
  <c r="O28" i="2" s="1"/>
  <c r="AB28" i="2" s="1"/>
  <c r="AA27" i="2"/>
  <c r="V27" i="2"/>
  <c r="U27" i="2"/>
  <c r="W27" i="2" s="1"/>
  <c r="R27" i="2"/>
  <c r="L27" i="2"/>
  <c r="I27" i="2"/>
  <c r="J27" i="2" s="1"/>
  <c r="O27" i="2" s="1"/>
  <c r="AB27" i="2" s="1"/>
  <c r="AA26" i="2"/>
  <c r="W26" i="2"/>
  <c r="V26" i="2"/>
  <c r="U26" i="2"/>
  <c r="R26" i="2"/>
  <c r="L26" i="2"/>
  <c r="I26" i="2"/>
  <c r="J26" i="2" s="1"/>
  <c r="O26" i="2" s="1"/>
  <c r="AA25" i="2"/>
  <c r="V25" i="2"/>
  <c r="U25" i="2"/>
  <c r="W25" i="2" s="1"/>
  <c r="R25" i="2"/>
  <c r="L25" i="2"/>
  <c r="I25" i="2"/>
  <c r="J25" i="2" s="1"/>
  <c r="O25" i="2" s="1"/>
  <c r="AA24" i="2"/>
  <c r="V24" i="2"/>
  <c r="U24" i="2"/>
  <c r="W24" i="2" s="1"/>
  <c r="R24" i="2"/>
  <c r="L24" i="2"/>
  <c r="I24" i="2"/>
  <c r="J24" i="2" s="1"/>
  <c r="O24" i="2" s="1"/>
  <c r="AA23" i="2"/>
  <c r="V23" i="2"/>
  <c r="U23" i="2"/>
  <c r="W23" i="2" s="1"/>
  <c r="R23" i="2"/>
  <c r="L23" i="2"/>
  <c r="I23" i="2"/>
  <c r="J23" i="2" s="1"/>
  <c r="O23" i="2" s="1"/>
  <c r="AA22" i="2"/>
  <c r="V22" i="2"/>
  <c r="U22" i="2"/>
  <c r="R22" i="2"/>
  <c r="L22" i="2"/>
  <c r="I22" i="2"/>
  <c r="J22" i="2" s="1"/>
  <c r="O22" i="2" s="1"/>
  <c r="AA21" i="2"/>
  <c r="V21" i="2"/>
  <c r="U21" i="2"/>
  <c r="R21" i="2"/>
  <c r="L21" i="2"/>
  <c r="I21" i="2"/>
  <c r="J21" i="2" s="1"/>
  <c r="O21" i="2" s="1"/>
  <c r="AA20" i="2"/>
  <c r="V20" i="2"/>
  <c r="U20" i="2"/>
  <c r="W20" i="2" s="1"/>
  <c r="R20" i="2"/>
  <c r="L20" i="2"/>
  <c r="I20" i="2"/>
  <c r="J20" i="2" s="1"/>
  <c r="O20" i="2" s="1"/>
  <c r="AB20" i="2" s="1"/>
  <c r="AA19" i="2"/>
  <c r="V19" i="2"/>
  <c r="U19" i="2"/>
  <c r="R19" i="2"/>
  <c r="L19" i="2"/>
  <c r="I19" i="2"/>
  <c r="J19" i="2" s="1"/>
  <c r="O19" i="2" s="1"/>
  <c r="AA18" i="2"/>
  <c r="W18" i="2"/>
  <c r="V18" i="2"/>
  <c r="U18" i="2"/>
  <c r="R18" i="2"/>
  <c r="L18" i="2"/>
  <c r="I18" i="2"/>
  <c r="J18" i="2" s="1"/>
  <c r="O18" i="2" s="1"/>
  <c r="AA17" i="2"/>
  <c r="V17" i="2"/>
  <c r="U17" i="2"/>
  <c r="W17" i="2" s="1"/>
  <c r="AB17" i="2" s="1"/>
  <c r="R17" i="2"/>
  <c r="L17" i="2"/>
  <c r="I17" i="2"/>
  <c r="J17" i="2" s="1"/>
  <c r="O17" i="2" s="1"/>
  <c r="AA16" i="2"/>
  <c r="V16" i="2"/>
  <c r="U16" i="2"/>
  <c r="W16" i="2" s="1"/>
  <c r="R16" i="2"/>
  <c r="L16" i="2"/>
  <c r="I16" i="2"/>
  <c r="J16" i="2" s="1"/>
  <c r="O16" i="2" s="1"/>
  <c r="AA15" i="2"/>
  <c r="V15" i="2"/>
  <c r="U15" i="2"/>
  <c r="W15" i="2" s="1"/>
  <c r="R15" i="2"/>
  <c r="L15" i="2"/>
  <c r="I15" i="2"/>
  <c r="J15" i="2" s="1"/>
  <c r="O15" i="2" s="1"/>
  <c r="AA14" i="2"/>
  <c r="V14" i="2"/>
  <c r="U14" i="2"/>
  <c r="W14" i="2" s="1"/>
  <c r="R14" i="2"/>
  <c r="L14" i="2"/>
  <c r="I14" i="2"/>
  <c r="J14" i="2" s="1"/>
  <c r="O14" i="2" s="1"/>
  <c r="AA13" i="2"/>
  <c r="V13" i="2"/>
  <c r="U13" i="2"/>
  <c r="R13" i="2"/>
  <c r="L13" i="2"/>
  <c r="I13" i="2"/>
  <c r="J13" i="2" s="1"/>
  <c r="O13" i="2" s="1"/>
  <c r="AA12" i="2"/>
  <c r="V12" i="2"/>
  <c r="U12" i="2"/>
  <c r="W12" i="2" s="1"/>
  <c r="R12" i="2"/>
  <c r="L12" i="2"/>
  <c r="J12" i="2"/>
  <c r="O12" i="2" s="1"/>
  <c r="I12" i="2"/>
  <c r="AA11" i="2"/>
  <c r="V11" i="2"/>
  <c r="U11" i="2"/>
  <c r="R11" i="2"/>
  <c r="L11" i="2"/>
  <c r="I11" i="2"/>
  <c r="J11" i="2" s="1"/>
  <c r="O11" i="2" s="1"/>
  <c r="AA10" i="2"/>
  <c r="V10" i="2"/>
  <c r="V30" i="2" s="1"/>
  <c r="U10" i="2"/>
  <c r="L10" i="2"/>
  <c r="L30" i="2" s="1"/>
  <c r="I10" i="2"/>
  <c r="J10" i="2" s="1"/>
  <c r="O10" i="2" s="1"/>
  <c r="W10" i="2" l="1"/>
  <c r="AB10" i="2" s="1"/>
  <c r="X10" i="2" s="1"/>
  <c r="AB16" i="2"/>
  <c r="AB25" i="2"/>
  <c r="I30" i="2"/>
  <c r="W22" i="2"/>
  <c r="AB22" i="2" s="1"/>
  <c r="W13" i="2"/>
  <c r="AB15" i="2"/>
  <c r="J30" i="2"/>
  <c r="W11" i="2"/>
  <c r="AB14" i="2"/>
  <c r="W21" i="2"/>
  <c r="AB21" i="2" s="1"/>
  <c r="U30" i="2"/>
  <c r="W19" i="2"/>
  <c r="AB19" i="2" s="1"/>
  <c r="AB26" i="2"/>
  <c r="W29" i="2"/>
  <c r="O30" i="2"/>
  <c r="AB13" i="2"/>
  <c r="AB18" i="2"/>
  <c r="AB24" i="2"/>
  <c r="AB29" i="2"/>
  <c r="AB12" i="2"/>
  <c r="AB23" i="2"/>
  <c r="W30" i="2" l="1"/>
  <c r="AB11" i="2"/>
  <c r="AB30" i="2" l="1"/>
</calcChain>
</file>

<file path=xl/sharedStrings.xml><?xml version="1.0" encoding="utf-8"?>
<sst xmlns="http://schemas.openxmlformats.org/spreadsheetml/2006/main" count="136" uniqueCount="44">
  <si>
    <t>差引(=B-A)</t>
    <rPh sb="0" eb="2">
      <t>サシヒキ</t>
    </rPh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</si>
  <si>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</si>
  <si>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蓄電池</t>
    <rPh sb="0" eb="3">
      <t>チクデンチ</t>
    </rPh>
    <phoneticPr fontId="1"/>
  </si>
  <si>
    <t>管理
番号</t>
    <rPh sb="0" eb="2">
      <t>カンリ</t>
    </rPh>
    <rPh sb="3" eb="5">
      <t>バンゴウ</t>
    </rPh>
    <phoneticPr fontId="1"/>
  </si>
  <si>
    <t>申請者</t>
    <rPh sb="0" eb="3">
      <t>シンセイシャ</t>
    </rPh>
    <phoneticPr fontId="1"/>
  </si>
  <si>
    <t>合計</t>
    <rPh sb="0" eb="2">
      <t>ゴウケイ</t>
    </rPh>
    <phoneticPr fontId="1"/>
  </si>
  <si>
    <t>設置場所等</t>
    <rPh sb="0" eb="2">
      <t>セッチ</t>
    </rPh>
    <rPh sb="2" eb="4">
      <t>バショ</t>
    </rPh>
    <rPh sb="4" eb="5">
      <t>ナド</t>
    </rPh>
    <phoneticPr fontId="1"/>
  </si>
  <si>
    <t>【自家消費型太陽光発電設備及び家庭用蓄電池（PPA・リース型）】</t>
    <rPh sb="1" eb="6">
      <t>ジカショウヒガタ</t>
    </rPh>
    <rPh sb="6" eb="9">
      <t>タイヨウコウ</t>
    </rPh>
    <rPh sb="9" eb="11">
      <t>ハツデン</t>
    </rPh>
    <rPh sb="11" eb="13">
      <t>セツビ</t>
    </rPh>
    <rPh sb="13" eb="14">
      <t>オヨ</t>
    </rPh>
    <rPh sb="15" eb="18">
      <t>カテイヨウ</t>
    </rPh>
    <rPh sb="18" eb="21">
      <t>チクデンチ</t>
    </rPh>
    <phoneticPr fontId="1"/>
  </si>
  <si>
    <t>サービス料（リース料）総額　単位：円)</t>
    <rPh sb="4" eb="5">
      <t>リョウ</t>
    </rPh>
    <rPh sb="9" eb="10">
      <t>リョウ</t>
    </rPh>
    <rPh sb="11" eb="13">
      <t>ソウガク</t>
    </rPh>
    <rPh sb="14" eb="16">
      <t>タンイ</t>
    </rPh>
    <rPh sb="17" eb="18">
      <t>エン</t>
    </rPh>
    <phoneticPr fontId="1"/>
  </si>
  <si>
    <t>小田原市重点対策加速化事業費補助金実績報告書　総括表</t>
    <rPh sb="0" eb="4">
      <t>オダワラシ</t>
    </rPh>
    <rPh sb="13" eb="14">
      <t>ヒ</t>
    </rPh>
    <rPh sb="23" eb="26">
      <t>ソウカツヒョウ</t>
    </rPh>
    <phoneticPr fontId="1"/>
  </si>
  <si>
    <t>太陽光モジュールにおけるJIS等に基づく公称最大出力の合計値(A)</t>
    <rPh sb="0" eb="3">
      <t>タイヨウコウ</t>
    </rPh>
    <rPh sb="15" eb="16">
      <t>トウ</t>
    </rPh>
    <rPh sb="17" eb="18">
      <t>モト</t>
    </rPh>
    <rPh sb="20" eb="22">
      <t>コウショウ</t>
    </rPh>
    <rPh sb="22" eb="24">
      <t>サイダイ</t>
    </rPh>
    <rPh sb="24" eb="26">
      <t>シュツリョク</t>
    </rPh>
    <rPh sb="27" eb="30">
      <t>ゴウケイチ</t>
    </rPh>
    <phoneticPr fontId="1"/>
  </si>
  <si>
    <t>パワーコンディショナーの定格規格の合計値(B)</t>
    <phoneticPr fontId="1"/>
  </si>
  <si>
    <t>(A)と(B)のいずれか低い方(C)</t>
    <phoneticPr fontId="1"/>
  </si>
  <si>
    <t>用途の別</t>
    <rPh sb="0" eb="2">
      <t>ヨウト</t>
    </rPh>
    <rPh sb="3" eb="4">
      <t>ベツ</t>
    </rPh>
    <phoneticPr fontId="1"/>
  </si>
  <si>
    <t>□住所表示　□地番　小田原市</t>
    <rPh sb="1" eb="5">
      <t>ジュウショヒョウジ</t>
    </rPh>
    <rPh sb="7" eb="9">
      <t>チバン</t>
    </rPh>
    <rPh sb="10" eb="14">
      <t>オダワラシ</t>
    </rPh>
    <phoneticPr fontId="1"/>
  </si>
  <si>
    <t>設置場所</t>
    <rPh sb="0" eb="4">
      <t>セッチバショ</t>
    </rPh>
    <phoneticPr fontId="1"/>
  </si>
  <si>
    <t>事業着手日（契約日又は着工日のいずれか早い方）</t>
    <rPh sb="0" eb="2">
      <t>ジギョウ</t>
    </rPh>
    <rPh sb="2" eb="5">
      <t>チャクシュビ</t>
    </rPh>
    <phoneticPr fontId="1"/>
  </si>
  <si>
    <t>事業完成日（納品日又は支払日のいずれか遅い方）</t>
    <rPh sb="0" eb="2">
      <t>ジギョウ</t>
    </rPh>
    <rPh sb="2" eb="4">
      <t>カンセイ</t>
    </rPh>
    <rPh sb="4" eb="5">
      <t>ビ</t>
    </rPh>
    <phoneticPr fontId="1"/>
  </si>
  <si>
    <t>(C)の整数部分の値(D)</t>
    <phoneticPr fontId="1"/>
  </si>
  <si>
    <t>余剰売電の有無</t>
    <rPh sb="0" eb="2">
      <t>ヨジョウ</t>
    </rPh>
    <rPh sb="2" eb="4">
      <t>バイデン</t>
    </rPh>
    <rPh sb="5" eb="7">
      <t>ウム</t>
    </rPh>
    <phoneticPr fontId="1"/>
  </si>
  <si>
    <t>総事業費（税込）</t>
    <phoneticPr fontId="1"/>
  </si>
  <si>
    <t>総事業費（税抜）</t>
    <phoneticPr fontId="1"/>
  </si>
  <si>
    <t>補助対象事業費（税抜）(E)</t>
    <phoneticPr fontId="1"/>
  </si>
  <si>
    <t>形式</t>
    <rPh sb="0" eb="2">
      <t>ケイシキ</t>
    </rPh>
    <phoneticPr fontId="1"/>
  </si>
  <si>
    <t>蓄電容量(A)</t>
    <rPh sb="0" eb="4">
      <t>チクデンヨウリョウ</t>
    </rPh>
    <phoneticPr fontId="1"/>
  </si>
  <si>
    <t>補助対象事業費（税抜）(B)</t>
    <phoneticPr fontId="1"/>
  </si>
  <si>
    <t>補助金実績額計算
(C)=(B)×1/3</t>
    <phoneticPr fontId="1"/>
  </si>
  <si>
    <t>補助金実績上限（家庭用）(D)=(A)×51.6千円</t>
    <phoneticPr fontId="1"/>
  </si>
  <si>
    <t>補助金実績額
(C)と(D)のいずれか低い方</t>
    <rPh sb="0" eb="3">
      <t>ホジョキン</t>
    </rPh>
    <rPh sb="3" eb="6">
      <t>ジッセキガク</t>
    </rPh>
    <rPh sb="19" eb="20">
      <t>ヒク</t>
    </rPh>
    <rPh sb="21" eb="22">
      <t>ホウ</t>
    </rPh>
    <phoneticPr fontId="1"/>
  </si>
  <si>
    <t>控除されるべき額</t>
    <rPh sb="0" eb="2">
      <t>コウジョ</t>
    </rPh>
    <rPh sb="7" eb="8">
      <t>ガク</t>
    </rPh>
    <phoneticPr fontId="1"/>
  </si>
  <si>
    <t>申請者の本社の所在地</t>
    <rPh sb="0" eb="3">
      <t>シンセイシャ</t>
    </rPh>
    <rPh sb="4" eb="6">
      <t>ホンシャ</t>
    </rPh>
    <rPh sb="7" eb="10">
      <t>ショザイチ</t>
    </rPh>
    <phoneticPr fontId="1"/>
  </si>
  <si>
    <t>神奈川県内</t>
    <rPh sb="0" eb="4">
      <t>カナガワケン</t>
    </rPh>
    <rPh sb="4" eb="5">
      <t>ナイ</t>
    </rPh>
    <phoneticPr fontId="1"/>
  </si>
  <si>
    <t>神奈川県外</t>
    <rPh sb="0" eb="4">
      <t>カナガワケン</t>
    </rPh>
    <rPh sb="4" eb="5">
      <t>ガイ</t>
    </rPh>
    <phoneticPr fontId="1"/>
  </si>
  <si>
    <t>☐</t>
    <phoneticPr fontId="1"/>
  </si>
  <si>
    <t>補助金
控除前サービス料金(A)</t>
    <rPh sb="0" eb="2">
      <t>ホジョ</t>
    </rPh>
    <rPh sb="2" eb="3">
      <t>キン</t>
    </rPh>
    <rPh sb="4" eb="6">
      <t>コウジョ</t>
    </rPh>
    <rPh sb="6" eb="7">
      <t>マエ</t>
    </rPh>
    <rPh sb="11" eb="12">
      <t>リョウ</t>
    </rPh>
    <rPh sb="12" eb="13">
      <t>キン</t>
    </rPh>
    <phoneticPr fontId="1"/>
  </si>
  <si>
    <t>補助金
控除後(B)</t>
    <rPh sb="0" eb="2">
      <t>ホジョ</t>
    </rPh>
    <rPh sb="2" eb="3">
      <t>キン</t>
    </rPh>
    <rPh sb="4" eb="6">
      <t>コウジョ</t>
    </rPh>
    <rPh sb="6" eb="7">
      <t>ゴ</t>
    </rPh>
    <phoneticPr fontId="1"/>
  </si>
  <si>
    <t>PPA</t>
    <phoneticPr fontId="1"/>
  </si>
  <si>
    <t>リース</t>
    <phoneticPr fontId="1"/>
  </si>
  <si>
    <t>契約種別（いずれかを選択）</t>
    <rPh sb="0" eb="4">
      <t>ケイヤクシュベツ</t>
    </rPh>
    <rPh sb="10" eb="12">
      <t>センタク</t>
    </rPh>
    <phoneticPr fontId="1"/>
  </si>
  <si>
    <t>補助金
実績額小計</t>
    <rPh sb="0" eb="3">
      <t>ホジョキン</t>
    </rPh>
    <rPh sb="4" eb="6">
      <t>ジッセキ</t>
    </rPh>
    <rPh sb="6" eb="7">
      <t>ガク</t>
    </rPh>
    <rPh sb="7" eb="9">
      <t>ショウケイ</t>
    </rPh>
    <phoneticPr fontId="1"/>
  </si>
  <si>
    <t>補助金実績額</t>
    <phoneticPr fontId="1"/>
  </si>
  <si>
    <t>事業用</t>
  </si>
  <si>
    <t>※本総括表は契約種別に作成すること。</t>
    <rPh sb="1" eb="5">
      <t>ホンソウカツヒョウ</t>
    </rPh>
    <rPh sb="6" eb="8">
      <t>ケイヤク</t>
    </rPh>
    <rPh sb="8" eb="10">
      <t>シュベツ</t>
    </rPh>
    <rPh sb="11" eb="13">
      <t>サクセイ</t>
    </rPh>
    <phoneticPr fontId="1"/>
  </si>
  <si>
    <r>
      <t>様式第１０号</t>
    </r>
    <r>
      <rPr>
        <sz val="11"/>
        <color theme="1"/>
        <rFont val="ＭＳ ゴシック"/>
        <family val="3"/>
        <charset val="128"/>
      </rPr>
      <t>（別表関係）</t>
    </r>
    <rPh sb="0" eb="2">
      <t>ヨウシキ</t>
    </rPh>
    <rPh sb="2" eb="3">
      <t>ダイ</t>
    </rPh>
    <rPh sb="5" eb="6">
      <t>ゴウ</t>
    </rPh>
    <rPh sb="7" eb="11">
      <t>ベツヒョウカンケイ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</si>
</sst>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&quot;円&quot;"/>
    <numFmt numFmtId="177" formatCode="#,##0&quot;千&quot;&quot;円&quot;"/>
    <numFmt numFmtId="178" formatCode="#,##0&quot;千円&quot;"/>
    <numFmt numFmtId="179" formatCode="#,##0.00;&quot;△ &quot;#,##0.00&quot;千円&quot;"/>
    <numFmt numFmtId="180" formatCode="0.0\k\W"/>
    <numFmt numFmtId="181" formatCode="0\k\W"/>
    <numFmt numFmtId="182" formatCode="0.00&quot;kWh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rgb="FFFF0000"/>
      <name val="Meiryo UI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>
      <alignment horizontal="center" vertical="center"/>
    </xf>
    <xf numFmtId="14" fontId="0" fillId="0" borderId="3" xfId="0" applyNumberFormat="1" applyBorder="1" applyAlignment="1" applyProtection="1">
      <alignment horizontal="center" vertical="center" shrinkToFit="1"/>
      <protection locked="0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0" fillId="3" borderId="1" xfId="0" applyNumberFormat="1" applyFill="1" applyBorder="1" applyAlignment="1" applyProtection="1">
      <alignment horizontal="right" vertical="center"/>
      <protection locked="0"/>
    </xf>
    <xf numFmtId="177" fontId="0" fillId="0" borderId="1" xfId="0" applyNumberForma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 applyProtection="1">
      <alignment horizontal="right" vertical="center" shrinkToFit="1"/>
      <protection locked="0"/>
    </xf>
    <xf numFmtId="0" fontId="0" fillId="3" borderId="1" xfId="0" applyFill="1" applyBorder="1" applyAlignment="1">
      <alignment horizontal="center" vertical="center"/>
    </xf>
    <xf numFmtId="178" fontId="0" fillId="3" borderId="1" xfId="0" applyNumberFormat="1" applyFill="1" applyBorder="1" applyAlignment="1" applyProtection="1">
      <alignment horizontal="right" vertical="center" shrinkToFit="1"/>
      <protection locked="0"/>
    </xf>
    <xf numFmtId="179" fontId="0" fillId="3" borderId="1" xfId="0" applyNumberFormat="1" applyFill="1" applyBorder="1" applyAlignment="1">
      <alignment horizontal="right" vertical="center" shrinkToFit="1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3" borderId="1" xfId="0" applyNumberFormat="1" applyFill="1" applyBorder="1" applyAlignment="1" applyProtection="1">
      <alignment horizontal="right" vertical="center"/>
      <protection locked="0"/>
    </xf>
    <xf numFmtId="180" fontId="0" fillId="0" borderId="1" xfId="0" applyNumberFormat="1" applyBorder="1" applyAlignment="1" applyProtection="1">
      <alignment horizontal="center" vertical="center"/>
      <protection locked="0"/>
    </xf>
    <xf numFmtId="180" fontId="0" fillId="3" borderId="1" xfId="0" applyNumberFormat="1" applyFill="1" applyBorder="1" applyAlignment="1" applyProtection="1">
      <alignment horizontal="center" vertical="center"/>
      <protection locked="0"/>
    </xf>
    <xf numFmtId="180" fontId="0" fillId="0" borderId="1" xfId="0" applyNumberFormat="1" applyBorder="1" applyAlignment="1">
      <alignment horizontal="center" vertical="center"/>
    </xf>
    <xf numFmtId="181" fontId="0" fillId="3" borderId="1" xfId="0" applyNumberFormat="1" applyFill="1" applyBorder="1" applyAlignment="1" applyProtection="1">
      <alignment horizontal="center" vertical="center"/>
      <protection locked="0"/>
    </xf>
    <xf numFmtId="181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82" fontId="0" fillId="0" borderId="1" xfId="0" applyNumberFormat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 applyProtection="1">
      <alignment horizontal="left" vertical="center" shrinkToFit="1"/>
      <protection locked="0"/>
    </xf>
    <xf numFmtId="180" fontId="0" fillId="0" borderId="1" xfId="0" applyNumberFormat="1" applyFill="1" applyBorder="1" applyAlignment="1" applyProtection="1">
      <alignment horizontal="center" vertical="center"/>
      <protection locked="0"/>
    </xf>
    <xf numFmtId="18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76" fontId="0" fillId="0" borderId="1" xfId="0" applyNumberFormat="1" applyFill="1" applyBorder="1" applyAlignment="1" applyProtection="1">
      <alignment horizontal="right" vertical="center"/>
      <protection locked="0"/>
    </xf>
    <xf numFmtId="177" fontId="0" fillId="0" borderId="1" xfId="0" applyNumberFormat="1" applyFill="1" applyBorder="1" applyAlignment="1" applyProtection="1">
      <alignment horizontal="right" vertical="center"/>
      <protection locked="0"/>
    </xf>
    <xf numFmtId="182" fontId="0" fillId="0" borderId="1" xfId="0" applyNumberFormat="1" applyFill="1" applyBorder="1" applyAlignment="1" applyProtection="1">
      <alignment horizontal="center" vertical="center"/>
      <protection locked="0"/>
    </xf>
    <xf numFmtId="178" fontId="0" fillId="0" borderId="1" xfId="0" applyNumberFormat="1" applyFill="1" applyBorder="1" applyAlignment="1" applyProtection="1">
      <alignment horizontal="right" vertical="center" shrinkToFit="1"/>
      <protection locked="0"/>
    </xf>
    <xf numFmtId="176" fontId="0" fillId="0" borderId="1" xfId="0" applyNumberFormat="1" applyFill="1" applyBorder="1" applyAlignment="1" applyProtection="1">
      <alignment horizontal="right" vertical="center" shrinkToFit="1"/>
      <protection locked="0"/>
    </xf>
    <xf numFmtId="179" fontId="0" fillId="0" borderId="1" xfId="0" applyNumberForma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20"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  <dxf>
      <fill>
        <patternFill>
          <bgColor theme="2" tint="-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73B1C-56ED-44F1-9E2E-DA65A4C2BC52}">
  <sheetPr>
    <pageSetUpPr fitToPage="1"/>
  </sheetPr>
  <dimension ref="A1:AC31"/>
  <sheetViews>
    <sheetView tabSelected="1" zoomScale="85" zoomScaleNormal="85" workbookViewId="0">
      <selection activeCell="A3" sqref="A3:AB3"/>
    </sheetView>
  </sheetViews>
  <sheetFormatPr defaultRowHeight="18.75" x14ac:dyDescent="0.4"/>
  <cols>
    <col min="1" max="1" width="6.625" customWidth="1"/>
    <col min="3" max="3" width="28.125" customWidth="1"/>
    <col min="4" max="4" width="23.625" customWidth="1"/>
    <col min="5" max="6" width="11.875" customWidth="1"/>
    <col min="7" max="11" width="8.125" customWidth="1"/>
    <col min="12" max="14" width="11.625" customWidth="1"/>
    <col min="15" max="15" width="8.125" customWidth="1"/>
    <col min="16" max="16" width="9" bestFit="1" customWidth="1"/>
    <col min="17" max="17" width="9" customWidth="1"/>
    <col min="18" max="20" width="11.625" customWidth="1"/>
    <col min="21" max="22" width="9" customWidth="1"/>
    <col min="23" max="23" width="10.625" bestFit="1" customWidth="1"/>
    <col min="24" max="24" width="11.875" bestFit="1" customWidth="1"/>
    <col min="25" max="26" width="11.625" customWidth="1"/>
    <col min="27" max="27" width="11.625" bestFit="1" customWidth="1"/>
    <col min="28" max="28" width="14.75" bestFit="1" customWidth="1"/>
  </cols>
  <sheetData>
    <row r="1" spans="1:29" x14ac:dyDescent="0.4">
      <c r="A1" s="7" t="s">
        <v>43</v>
      </c>
      <c r="B1" s="7"/>
    </row>
    <row r="2" spans="1:29" ht="24" x14ac:dyDescent="0.4">
      <c r="A2" s="55" t="s">
        <v>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29" ht="24" x14ac:dyDescent="0.4">
      <c r="A3" s="55" t="s">
        <v>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29" x14ac:dyDescent="0.4">
      <c r="W4" s="33" t="s">
        <v>4</v>
      </c>
      <c r="X4" s="34"/>
      <c r="Y4" s="35"/>
      <c r="Z4" s="56"/>
      <c r="AA4" s="56"/>
      <c r="AB4" s="56"/>
    </row>
    <row r="5" spans="1:29" x14ac:dyDescent="0.4">
      <c r="W5" s="33" t="s">
        <v>30</v>
      </c>
      <c r="X5" s="34"/>
      <c r="Y5" s="36" t="s">
        <v>33</v>
      </c>
      <c r="Z5" s="37" t="s">
        <v>31</v>
      </c>
      <c r="AA5" s="36" t="s">
        <v>33</v>
      </c>
      <c r="AB5" s="37" t="s">
        <v>32</v>
      </c>
    </row>
    <row r="6" spans="1:29" x14ac:dyDescent="0.4">
      <c r="W6" s="33" t="s">
        <v>38</v>
      </c>
      <c r="X6" s="34"/>
      <c r="Y6" s="36" t="s">
        <v>33</v>
      </c>
      <c r="Z6" s="37" t="s">
        <v>36</v>
      </c>
      <c r="AA6" s="36" t="s">
        <v>33</v>
      </c>
      <c r="AB6" s="37" t="s">
        <v>37</v>
      </c>
    </row>
    <row r="8" spans="1:29" x14ac:dyDescent="0.4">
      <c r="A8" s="57" t="s">
        <v>3</v>
      </c>
      <c r="B8" s="57" t="s">
        <v>13</v>
      </c>
      <c r="C8" s="52" t="s">
        <v>6</v>
      </c>
      <c r="D8" s="54"/>
      <c r="E8" s="54"/>
      <c r="F8" s="53"/>
      <c r="G8" s="59" t="s">
        <v>1</v>
      </c>
      <c r="H8" s="59"/>
      <c r="I8" s="59"/>
      <c r="J8" s="59"/>
      <c r="K8" s="59"/>
      <c r="L8" s="59"/>
      <c r="M8" s="59"/>
      <c r="N8" s="59"/>
      <c r="O8" s="59"/>
      <c r="P8" s="59" t="s">
        <v>2</v>
      </c>
      <c r="Q8" s="59"/>
      <c r="R8" s="59"/>
      <c r="S8" s="59"/>
      <c r="T8" s="59"/>
      <c r="U8" s="59"/>
      <c r="V8" s="59"/>
      <c r="W8" s="59"/>
      <c r="X8" s="60" t="s">
        <v>8</v>
      </c>
      <c r="Y8" s="60"/>
      <c r="Z8" s="61"/>
      <c r="AA8" s="61"/>
      <c r="AB8" s="62" t="s">
        <v>39</v>
      </c>
    </row>
    <row r="9" spans="1:29" ht="150" x14ac:dyDescent="0.4">
      <c r="A9" s="58"/>
      <c r="B9" s="58"/>
      <c r="C9" s="52" t="s">
        <v>15</v>
      </c>
      <c r="D9" s="53"/>
      <c r="E9" s="11" t="s">
        <v>16</v>
      </c>
      <c r="F9" s="10" t="s">
        <v>17</v>
      </c>
      <c r="G9" s="47" t="s">
        <v>10</v>
      </c>
      <c r="H9" s="48" t="s">
        <v>11</v>
      </c>
      <c r="I9" s="47" t="s">
        <v>12</v>
      </c>
      <c r="J9" s="47" t="s">
        <v>18</v>
      </c>
      <c r="K9" s="47" t="s">
        <v>19</v>
      </c>
      <c r="L9" s="47" t="s">
        <v>20</v>
      </c>
      <c r="M9" s="47" t="s">
        <v>21</v>
      </c>
      <c r="N9" s="47" t="s">
        <v>22</v>
      </c>
      <c r="O9" s="47" t="s">
        <v>40</v>
      </c>
      <c r="P9" s="49" t="s">
        <v>23</v>
      </c>
      <c r="Q9" s="50" t="s">
        <v>24</v>
      </c>
      <c r="R9" s="50" t="s">
        <v>20</v>
      </c>
      <c r="S9" s="50" t="s">
        <v>21</v>
      </c>
      <c r="T9" s="50" t="s">
        <v>25</v>
      </c>
      <c r="U9" s="50" t="s">
        <v>26</v>
      </c>
      <c r="V9" s="50" t="s">
        <v>27</v>
      </c>
      <c r="W9" s="50" t="s">
        <v>28</v>
      </c>
      <c r="X9" s="47" t="s">
        <v>29</v>
      </c>
      <c r="Y9" s="48" t="s">
        <v>34</v>
      </c>
      <c r="Z9" s="48" t="s">
        <v>35</v>
      </c>
      <c r="AA9" s="51" t="s">
        <v>0</v>
      </c>
      <c r="AB9" s="59"/>
    </row>
    <row r="10" spans="1:29" ht="33.75" customHeight="1" x14ac:dyDescent="0.4">
      <c r="A10" s="2"/>
      <c r="B10" s="2" t="s">
        <v>41</v>
      </c>
      <c r="C10" s="3" t="s">
        <v>14</v>
      </c>
      <c r="D10" s="4"/>
      <c r="E10" s="6"/>
      <c r="F10" s="6"/>
      <c r="G10" s="38"/>
      <c r="H10" s="38"/>
      <c r="I10" s="38"/>
      <c r="J10" s="39"/>
      <c r="K10" s="40"/>
      <c r="L10" s="41"/>
      <c r="M10" s="41"/>
      <c r="N10" s="41"/>
      <c r="O10" s="42"/>
      <c r="P10" s="40"/>
      <c r="Q10" s="43"/>
      <c r="R10" s="41"/>
      <c r="S10" s="41"/>
      <c r="T10" s="41"/>
      <c r="U10" s="42"/>
      <c r="V10" s="42"/>
      <c r="W10" s="42"/>
      <c r="X10" s="44"/>
      <c r="Y10" s="45"/>
      <c r="Z10" s="45"/>
      <c r="AA10" s="46"/>
      <c r="AB10" s="44"/>
      <c r="AC10" s="1"/>
    </row>
    <row r="11" spans="1:29" ht="33.75" customHeight="1" x14ac:dyDescent="0.4">
      <c r="A11" s="2"/>
      <c r="B11" s="2"/>
      <c r="C11" s="3" t="s">
        <v>14</v>
      </c>
      <c r="D11" s="4"/>
      <c r="E11" s="6"/>
      <c r="F11" s="6"/>
      <c r="G11" s="38"/>
      <c r="H11" s="38"/>
      <c r="I11" s="38"/>
      <c r="J11" s="39"/>
      <c r="K11" s="40"/>
      <c r="L11" s="41"/>
      <c r="M11" s="41"/>
      <c r="N11" s="41"/>
      <c r="O11" s="42"/>
      <c r="P11" s="40"/>
      <c r="Q11" s="43"/>
      <c r="R11" s="41"/>
      <c r="S11" s="41"/>
      <c r="T11" s="41"/>
      <c r="U11" s="42"/>
      <c r="V11" s="42"/>
      <c r="W11" s="42"/>
      <c r="X11" s="44"/>
      <c r="Y11" s="45"/>
      <c r="Z11" s="45"/>
      <c r="AA11" s="46"/>
      <c r="AB11" s="44"/>
      <c r="AC11" s="1"/>
    </row>
    <row r="12" spans="1:29" ht="33.75" customHeight="1" x14ac:dyDescent="0.4">
      <c r="A12" s="2"/>
      <c r="B12" s="2"/>
      <c r="C12" s="3" t="s">
        <v>14</v>
      </c>
      <c r="D12" s="4"/>
      <c r="E12" s="6"/>
      <c r="F12" s="6"/>
      <c r="G12" s="38"/>
      <c r="H12" s="38"/>
      <c r="I12" s="38"/>
      <c r="J12" s="39"/>
      <c r="K12" s="40"/>
      <c r="L12" s="41"/>
      <c r="M12" s="41"/>
      <c r="N12" s="41"/>
      <c r="O12" s="42"/>
      <c r="P12" s="40"/>
      <c r="Q12" s="43"/>
      <c r="R12" s="41"/>
      <c r="S12" s="41"/>
      <c r="T12" s="41"/>
      <c r="U12" s="42"/>
      <c r="V12" s="42"/>
      <c r="W12" s="42"/>
      <c r="X12" s="44"/>
      <c r="Y12" s="45"/>
      <c r="Z12" s="45"/>
      <c r="AA12" s="46"/>
      <c r="AB12" s="44"/>
      <c r="AC12" s="1"/>
    </row>
    <row r="13" spans="1:29" ht="33.75" customHeight="1" x14ac:dyDescent="0.4">
      <c r="A13" s="2"/>
      <c r="B13" s="2"/>
      <c r="C13" s="3" t="s">
        <v>14</v>
      </c>
      <c r="D13" s="4"/>
      <c r="E13" s="6"/>
      <c r="F13" s="6"/>
      <c r="G13" s="38"/>
      <c r="H13" s="38"/>
      <c r="I13" s="38"/>
      <c r="J13" s="39"/>
      <c r="K13" s="40"/>
      <c r="L13" s="41"/>
      <c r="M13" s="41"/>
      <c r="N13" s="41"/>
      <c r="O13" s="42"/>
      <c r="P13" s="40"/>
      <c r="Q13" s="43"/>
      <c r="R13" s="41"/>
      <c r="S13" s="41"/>
      <c r="T13" s="41"/>
      <c r="U13" s="42"/>
      <c r="V13" s="42"/>
      <c r="W13" s="42"/>
      <c r="X13" s="44"/>
      <c r="Y13" s="45"/>
      <c r="Z13" s="45"/>
      <c r="AA13" s="46"/>
      <c r="AB13" s="44"/>
      <c r="AC13" s="1"/>
    </row>
    <row r="14" spans="1:29" ht="33.75" customHeight="1" x14ac:dyDescent="0.4">
      <c r="A14" s="2"/>
      <c r="B14" s="2"/>
      <c r="C14" s="3" t="s">
        <v>14</v>
      </c>
      <c r="D14" s="4"/>
      <c r="E14" s="6"/>
      <c r="F14" s="6"/>
      <c r="G14" s="38"/>
      <c r="H14" s="38"/>
      <c r="I14" s="38"/>
      <c r="J14" s="39"/>
      <c r="K14" s="40"/>
      <c r="L14" s="41"/>
      <c r="M14" s="41"/>
      <c r="N14" s="41"/>
      <c r="O14" s="42"/>
      <c r="P14" s="40"/>
      <c r="Q14" s="43"/>
      <c r="R14" s="41"/>
      <c r="S14" s="41"/>
      <c r="T14" s="41"/>
      <c r="U14" s="42"/>
      <c r="V14" s="42"/>
      <c r="W14" s="42"/>
      <c r="X14" s="44"/>
      <c r="Y14" s="45"/>
      <c r="Z14" s="45"/>
      <c r="AA14" s="46"/>
      <c r="AB14" s="44"/>
      <c r="AC14" s="1"/>
    </row>
    <row r="15" spans="1:29" ht="33.75" customHeight="1" x14ac:dyDescent="0.4">
      <c r="A15" s="2"/>
      <c r="B15" s="2"/>
      <c r="C15" s="3" t="s">
        <v>14</v>
      </c>
      <c r="D15" s="4"/>
      <c r="E15" s="6"/>
      <c r="F15" s="6"/>
      <c r="G15" s="38"/>
      <c r="H15" s="38"/>
      <c r="I15" s="38"/>
      <c r="J15" s="39"/>
      <c r="K15" s="40"/>
      <c r="L15" s="41"/>
      <c r="M15" s="41"/>
      <c r="N15" s="41"/>
      <c r="O15" s="42"/>
      <c r="P15" s="40"/>
      <c r="Q15" s="43"/>
      <c r="R15" s="41"/>
      <c r="S15" s="41"/>
      <c r="T15" s="41"/>
      <c r="U15" s="42"/>
      <c r="V15" s="42"/>
      <c r="W15" s="42"/>
      <c r="X15" s="44"/>
      <c r="Y15" s="45"/>
      <c r="Z15" s="45"/>
      <c r="AA15" s="46"/>
      <c r="AB15" s="44"/>
      <c r="AC15" s="1"/>
    </row>
    <row r="16" spans="1:29" ht="33.75" customHeight="1" x14ac:dyDescent="0.4">
      <c r="A16" s="2"/>
      <c r="B16" s="2"/>
      <c r="C16" s="3" t="s">
        <v>14</v>
      </c>
      <c r="D16" s="4"/>
      <c r="E16" s="6"/>
      <c r="F16" s="6"/>
      <c r="G16" s="38"/>
      <c r="H16" s="38"/>
      <c r="I16" s="38"/>
      <c r="J16" s="39"/>
      <c r="K16" s="40"/>
      <c r="L16" s="41"/>
      <c r="M16" s="41"/>
      <c r="N16" s="41"/>
      <c r="O16" s="42"/>
      <c r="P16" s="40"/>
      <c r="Q16" s="43"/>
      <c r="R16" s="41"/>
      <c r="S16" s="41"/>
      <c r="T16" s="41"/>
      <c r="U16" s="42"/>
      <c r="V16" s="42"/>
      <c r="W16" s="42"/>
      <c r="X16" s="44"/>
      <c r="Y16" s="45"/>
      <c r="Z16" s="45"/>
      <c r="AA16" s="46"/>
      <c r="AB16" s="44"/>
      <c r="AC16" s="1"/>
    </row>
    <row r="17" spans="1:29" ht="33.75" customHeight="1" x14ac:dyDescent="0.4">
      <c r="A17" s="2"/>
      <c r="B17" s="2"/>
      <c r="C17" s="3" t="s">
        <v>14</v>
      </c>
      <c r="D17" s="4"/>
      <c r="E17" s="6"/>
      <c r="F17" s="6"/>
      <c r="G17" s="38"/>
      <c r="H17" s="38"/>
      <c r="I17" s="38"/>
      <c r="J17" s="39"/>
      <c r="K17" s="40"/>
      <c r="L17" s="41"/>
      <c r="M17" s="41"/>
      <c r="N17" s="41"/>
      <c r="O17" s="42"/>
      <c r="P17" s="40"/>
      <c r="Q17" s="43"/>
      <c r="R17" s="41"/>
      <c r="S17" s="41"/>
      <c r="T17" s="41"/>
      <c r="U17" s="42"/>
      <c r="V17" s="42"/>
      <c r="W17" s="42"/>
      <c r="X17" s="44"/>
      <c r="Y17" s="45"/>
      <c r="Z17" s="45"/>
      <c r="AA17" s="46"/>
      <c r="AB17" s="44"/>
      <c r="AC17" s="1"/>
    </row>
    <row r="18" spans="1:29" ht="33.75" customHeight="1" x14ac:dyDescent="0.4">
      <c r="A18" s="2"/>
      <c r="B18" s="2"/>
      <c r="C18" s="3" t="s">
        <v>14</v>
      </c>
      <c r="D18" s="4"/>
      <c r="E18" s="6"/>
      <c r="F18" s="6"/>
      <c r="G18" s="38"/>
      <c r="H18" s="38"/>
      <c r="I18" s="38"/>
      <c r="J18" s="39"/>
      <c r="K18" s="40"/>
      <c r="L18" s="41"/>
      <c r="M18" s="41"/>
      <c r="N18" s="41"/>
      <c r="O18" s="42"/>
      <c r="P18" s="40"/>
      <c r="Q18" s="43"/>
      <c r="R18" s="41"/>
      <c r="S18" s="41"/>
      <c r="T18" s="41"/>
      <c r="U18" s="42"/>
      <c r="V18" s="42"/>
      <c r="W18" s="42"/>
      <c r="X18" s="44"/>
      <c r="Y18" s="45"/>
      <c r="Z18" s="45"/>
      <c r="AA18" s="46"/>
      <c r="AB18" s="44"/>
      <c r="AC18" s="1"/>
    </row>
    <row r="19" spans="1:29" ht="33.75" customHeight="1" x14ac:dyDescent="0.4">
      <c r="A19" s="2"/>
      <c r="B19" s="2"/>
      <c r="C19" s="3" t="s">
        <v>14</v>
      </c>
      <c r="D19" s="4"/>
      <c r="E19" s="6"/>
      <c r="F19" s="6"/>
      <c r="G19" s="38"/>
      <c r="H19" s="38"/>
      <c r="I19" s="38"/>
      <c r="J19" s="39"/>
      <c r="K19" s="40"/>
      <c r="L19" s="41"/>
      <c r="M19" s="41"/>
      <c r="N19" s="41"/>
      <c r="O19" s="42"/>
      <c r="P19" s="40"/>
      <c r="Q19" s="43"/>
      <c r="R19" s="41"/>
      <c r="S19" s="41"/>
      <c r="T19" s="41"/>
      <c r="U19" s="42"/>
      <c r="V19" s="42"/>
      <c r="W19" s="42"/>
      <c r="X19" s="44"/>
      <c r="Y19" s="45"/>
      <c r="Z19" s="45"/>
      <c r="AA19" s="46"/>
      <c r="AB19" s="44"/>
      <c r="AC19" s="1"/>
    </row>
    <row r="20" spans="1:29" ht="33.75" customHeight="1" x14ac:dyDescent="0.4">
      <c r="A20" s="2"/>
      <c r="B20" s="2"/>
      <c r="C20" s="3" t="s">
        <v>14</v>
      </c>
      <c r="D20" s="4"/>
      <c r="E20" s="6"/>
      <c r="F20" s="6"/>
      <c r="G20" s="38"/>
      <c r="H20" s="38"/>
      <c r="I20" s="38"/>
      <c r="J20" s="39"/>
      <c r="K20" s="40"/>
      <c r="L20" s="41"/>
      <c r="M20" s="41"/>
      <c r="N20" s="41"/>
      <c r="O20" s="42"/>
      <c r="P20" s="40"/>
      <c r="Q20" s="43"/>
      <c r="R20" s="41"/>
      <c r="S20" s="41"/>
      <c r="T20" s="41"/>
      <c r="U20" s="42"/>
      <c r="V20" s="42"/>
      <c r="W20" s="42"/>
      <c r="X20" s="44"/>
      <c r="Y20" s="45"/>
      <c r="Z20" s="45"/>
      <c r="AA20" s="46"/>
      <c r="AB20" s="44"/>
      <c r="AC20" s="1"/>
    </row>
    <row r="21" spans="1:29" ht="33.75" customHeight="1" x14ac:dyDescent="0.4">
      <c r="A21" s="2"/>
      <c r="B21" s="2"/>
      <c r="C21" s="3" t="s">
        <v>14</v>
      </c>
      <c r="D21" s="4"/>
      <c r="E21" s="6"/>
      <c r="F21" s="6"/>
      <c r="G21" s="38"/>
      <c r="H21" s="38"/>
      <c r="I21" s="38"/>
      <c r="J21" s="39"/>
      <c r="K21" s="40"/>
      <c r="L21" s="41"/>
      <c r="M21" s="41"/>
      <c r="N21" s="41"/>
      <c r="O21" s="42"/>
      <c r="P21" s="40"/>
      <c r="Q21" s="43"/>
      <c r="R21" s="41"/>
      <c r="S21" s="41"/>
      <c r="T21" s="41"/>
      <c r="U21" s="42"/>
      <c r="V21" s="42"/>
      <c r="W21" s="42"/>
      <c r="X21" s="44"/>
      <c r="Y21" s="45"/>
      <c r="Z21" s="45"/>
      <c r="AA21" s="46"/>
      <c r="AB21" s="44"/>
      <c r="AC21" s="1"/>
    </row>
    <row r="22" spans="1:29" ht="33.75" customHeight="1" x14ac:dyDescent="0.4">
      <c r="A22" s="2"/>
      <c r="B22" s="2"/>
      <c r="C22" s="3" t="s">
        <v>14</v>
      </c>
      <c r="D22" s="4"/>
      <c r="E22" s="6"/>
      <c r="F22" s="6"/>
      <c r="G22" s="38"/>
      <c r="H22" s="38"/>
      <c r="I22" s="38"/>
      <c r="J22" s="39"/>
      <c r="K22" s="40"/>
      <c r="L22" s="41"/>
      <c r="M22" s="41"/>
      <c r="N22" s="41"/>
      <c r="O22" s="42"/>
      <c r="P22" s="40"/>
      <c r="Q22" s="43"/>
      <c r="R22" s="41"/>
      <c r="S22" s="41"/>
      <c r="T22" s="41"/>
      <c r="U22" s="42"/>
      <c r="V22" s="42"/>
      <c r="W22" s="42"/>
      <c r="X22" s="44"/>
      <c r="Y22" s="45"/>
      <c r="Z22" s="45"/>
      <c r="AA22" s="46"/>
      <c r="AB22" s="44"/>
      <c r="AC22" s="1"/>
    </row>
    <row r="23" spans="1:29" ht="33.75" customHeight="1" x14ac:dyDescent="0.4">
      <c r="A23" s="2"/>
      <c r="B23" s="2"/>
      <c r="C23" s="3" t="s">
        <v>14</v>
      </c>
      <c r="D23" s="4"/>
      <c r="E23" s="6"/>
      <c r="F23" s="6"/>
      <c r="G23" s="38"/>
      <c r="H23" s="38"/>
      <c r="I23" s="38"/>
      <c r="J23" s="39"/>
      <c r="K23" s="40"/>
      <c r="L23" s="41"/>
      <c r="M23" s="41"/>
      <c r="N23" s="41"/>
      <c r="O23" s="42"/>
      <c r="P23" s="40"/>
      <c r="Q23" s="43"/>
      <c r="R23" s="41"/>
      <c r="S23" s="41"/>
      <c r="T23" s="41"/>
      <c r="U23" s="42"/>
      <c r="V23" s="42"/>
      <c r="W23" s="42"/>
      <c r="X23" s="44"/>
      <c r="Y23" s="45"/>
      <c r="Z23" s="45"/>
      <c r="AA23" s="46"/>
      <c r="AB23" s="44"/>
      <c r="AC23" s="1"/>
    </row>
    <row r="24" spans="1:29" ht="33.75" customHeight="1" x14ac:dyDescent="0.4">
      <c r="A24" s="2"/>
      <c r="B24" s="2"/>
      <c r="C24" s="3" t="s">
        <v>14</v>
      </c>
      <c r="D24" s="4"/>
      <c r="E24" s="6"/>
      <c r="F24" s="6"/>
      <c r="G24" s="38"/>
      <c r="H24" s="38"/>
      <c r="I24" s="38"/>
      <c r="J24" s="39"/>
      <c r="K24" s="40"/>
      <c r="L24" s="41"/>
      <c r="M24" s="41"/>
      <c r="N24" s="41"/>
      <c r="O24" s="42"/>
      <c r="P24" s="40"/>
      <c r="Q24" s="43"/>
      <c r="R24" s="41"/>
      <c r="S24" s="41"/>
      <c r="T24" s="41"/>
      <c r="U24" s="42"/>
      <c r="V24" s="42"/>
      <c r="W24" s="42"/>
      <c r="X24" s="44"/>
      <c r="Y24" s="45"/>
      <c r="Z24" s="45"/>
      <c r="AA24" s="46"/>
      <c r="AB24" s="44"/>
      <c r="AC24" s="1"/>
    </row>
    <row r="25" spans="1:29" ht="33.75" customHeight="1" x14ac:dyDescent="0.4">
      <c r="A25" s="2"/>
      <c r="B25" s="2"/>
      <c r="C25" s="3" t="s">
        <v>14</v>
      </c>
      <c r="D25" s="4"/>
      <c r="E25" s="6"/>
      <c r="F25" s="6"/>
      <c r="G25" s="38"/>
      <c r="H25" s="38"/>
      <c r="I25" s="38"/>
      <c r="J25" s="39"/>
      <c r="K25" s="40"/>
      <c r="L25" s="41"/>
      <c r="M25" s="41"/>
      <c r="N25" s="41"/>
      <c r="O25" s="42"/>
      <c r="P25" s="40"/>
      <c r="Q25" s="43"/>
      <c r="R25" s="41"/>
      <c r="S25" s="41"/>
      <c r="T25" s="41"/>
      <c r="U25" s="42"/>
      <c r="V25" s="42"/>
      <c r="W25" s="42"/>
      <c r="X25" s="44"/>
      <c r="Y25" s="45"/>
      <c r="Z25" s="45"/>
      <c r="AA25" s="46"/>
      <c r="AB25" s="44"/>
      <c r="AC25" s="1"/>
    </row>
    <row r="26" spans="1:29" ht="33.75" customHeight="1" x14ac:dyDescent="0.4">
      <c r="A26" s="2"/>
      <c r="B26" s="2"/>
      <c r="C26" s="3" t="s">
        <v>14</v>
      </c>
      <c r="D26" s="4"/>
      <c r="E26" s="6"/>
      <c r="F26" s="6"/>
      <c r="G26" s="38"/>
      <c r="H26" s="38"/>
      <c r="I26" s="38"/>
      <c r="J26" s="39"/>
      <c r="K26" s="40"/>
      <c r="L26" s="41"/>
      <c r="M26" s="41"/>
      <c r="N26" s="41"/>
      <c r="O26" s="42"/>
      <c r="P26" s="40"/>
      <c r="Q26" s="43"/>
      <c r="R26" s="41"/>
      <c r="S26" s="41"/>
      <c r="T26" s="41"/>
      <c r="U26" s="42"/>
      <c r="V26" s="42"/>
      <c r="W26" s="42"/>
      <c r="X26" s="44"/>
      <c r="Y26" s="45"/>
      <c r="Z26" s="45"/>
      <c r="AA26" s="46"/>
      <c r="AB26" s="44"/>
      <c r="AC26" s="1"/>
    </row>
    <row r="27" spans="1:29" ht="33.75" customHeight="1" x14ac:dyDescent="0.4">
      <c r="A27" s="2"/>
      <c r="B27" s="2"/>
      <c r="C27" s="3" t="s">
        <v>14</v>
      </c>
      <c r="D27" s="4"/>
      <c r="E27" s="6"/>
      <c r="F27" s="6"/>
      <c r="G27" s="38"/>
      <c r="H27" s="38"/>
      <c r="I27" s="38"/>
      <c r="J27" s="39"/>
      <c r="K27" s="40"/>
      <c r="L27" s="41"/>
      <c r="M27" s="41"/>
      <c r="N27" s="41"/>
      <c r="O27" s="42"/>
      <c r="P27" s="40"/>
      <c r="Q27" s="43"/>
      <c r="R27" s="41"/>
      <c r="S27" s="41"/>
      <c r="T27" s="41"/>
      <c r="U27" s="42"/>
      <c r="V27" s="42"/>
      <c r="W27" s="42"/>
      <c r="X27" s="44"/>
      <c r="Y27" s="45"/>
      <c r="Z27" s="45"/>
      <c r="AA27" s="46"/>
      <c r="AB27" s="44"/>
      <c r="AC27" s="1"/>
    </row>
    <row r="28" spans="1:29" ht="33.75" customHeight="1" x14ac:dyDescent="0.4">
      <c r="A28" s="2"/>
      <c r="B28" s="2"/>
      <c r="C28" s="3" t="s">
        <v>14</v>
      </c>
      <c r="D28" s="4"/>
      <c r="E28" s="6"/>
      <c r="F28" s="6"/>
      <c r="G28" s="38"/>
      <c r="H28" s="38"/>
      <c r="I28" s="38"/>
      <c r="J28" s="39"/>
      <c r="K28" s="40"/>
      <c r="L28" s="41"/>
      <c r="M28" s="41"/>
      <c r="N28" s="41"/>
      <c r="O28" s="42"/>
      <c r="P28" s="40"/>
      <c r="Q28" s="43"/>
      <c r="R28" s="41"/>
      <c r="S28" s="41"/>
      <c r="T28" s="41"/>
      <c r="U28" s="42"/>
      <c r="V28" s="42"/>
      <c r="W28" s="42"/>
      <c r="X28" s="44"/>
      <c r="Y28" s="45"/>
      <c r="Z28" s="45"/>
      <c r="AA28" s="46"/>
      <c r="AB28" s="44"/>
      <c r="AC28" s="1"/>
    </row>
    <row r="29" spans="1:29" ht="33.75" customHeight="1" x14ac:dyDescent="0.4">
      <c r="A29" s="2"/>
      <c r="B29" s="2"/>
      <c r="C29" s="3" t="s">
        <v>14</v>
      </c>
      <c r="D29" s="4"/>
      <c r="E29" s="6"/>
      <c r="F29" s="6"/>
      <c r="G29" s="38"/>
      <c r="H29" s="38"/>
      <c r="I29" s="38"/>
      <c r="J29" s="39"/>
      <c r="K29" s="40"/>
      <c r="L29" s="41"/>
      <c r="M29" s="41"/>
      <c r="N29" s="41"/>
      <c r="O29" s="42"/>
      <c r="P29" s="40"/>
      <c r="Q29" s="43"/>
      <c r="R29" s="41"/>
      <c r="S29" s="41"/>
      <c r="T29" s="41"/>
      <c r="U29" s="42"/>
      <c r="V29" s="42"/>
      <c r="W29" s="42"/>
      <c r="X29" s="44"/>
      <c r="Y29" s="45"/>
      <c r="Z29" s="45"/>
      <c r="AA29" s="46"/>
      <c r="AB29" s="44"/>
      <c r="AC29" s="1"/>
    </row>
    <row r="30" spans="1:29" ht="33.75" customHeight="1" x14ac:dyDescent="0.4">
      <c r="A30" s="52" t="s">
        <v>5</v>
      </c>
      <c r="B30" s="54"/>
      <c r="C30" s="54"/>
      <c r="D30" s="53"/>
      <c r="E30" s="9"/>
      <c r="F30" s="5"/>
      <c r="G30" s="27"/>
      <c r="H30" s="27"/>
      <c r="I30" s="27"/>
      <c r="J30" s="29"/>
      <c r="K30" s="5"/>
      <c r="L30" s="15"/>
      <c r="M30" s="30"/>
      <c r="N30" s="30"/>
      <c r="O30" s="17"/>
      <c r="P30" s="32"/>
      <c r="Q30" s="31"/>
      <c r="R30" s="41"/>
      <c r="S30" s="41"/>
      <c r="T30" s="41"/>
      <c r="U30" s="42"/>
      <c r="V30" s="42"/>
      <c r="W30" s="42"/>
      <c r="X30" s="32"/>
      <c r="Y30" s="32"/>
      <c r="Z30" s="32"/>
      <c r="AA30" s="32"/>
      <c r="AB30" s="44"/>
    </row>
    <row r="31" spans="1:29" x14ac:dyDescent="0.4">
      <c r="A31" t="s">
        <v>42</v>
      </c>
    </row>
  </sheetData>
  <mergeCells count="12">
    <mergeCell ref="C9:D9"/>
    <mergeCell ref="A30:D30"/>
    <mergeCell ref="A2:AB2"/>
    <mergeCell ref="A3:AB3"/>
    <mergeCell ref="Z4:AB4"/>
    <mergeCell ref="A8:A9"/>
    <mergeCell ref="B8:B9"/>
    <mergeCell ref="C8:F8"/>
    <mergeCell ref="G8:O8"/>
    <mergeCell ref="P8:W8"/>
    <mergeCell ref="X8:AA8"/>
    <mergeCell ref="AB8:AB9"/>
  </mergeCells>
  <phoneticPr fontId="1"/>
  <conditionalFormatting sqref="S10:W29 P10:Q29 Q30 U30:V30">
    <cfRule type="expression" dxfId="19" priority="9">
      <formula>$P$10="無"</formula>
    </cfRule>
    <cfRule type="expression" dxfId="18" priority="10">
      <formula>#REF!="事業用"</formula>
    </cfRule>
  </conditionalFormatting>
  <conditionalFormatting sqref="W30">
    <cfRule type="expression" dxfId="17" priority="7">
      <formula>$P$10="無"</formula>
    </cfRule>
    <cfRule type="expression" dxfId="16" priority="8">
      <formula>#REF!="事業用"</formula>
    </cfRule>
  </conditionalFormatting>
  <conditionalFormatting sqref="P30">
    <cfRule type="expression" dxfId="15" priority="5">
      <formula>$P$10="無"</formula>
    </cfRule>
    <cfRule type="expression" dxfId="14" priority="6">
      <formula>#REF!="事業用"</formula>
    </cfRule>
  </conditionalFormatting>
  <conditionalFormatting sqref="X30:Y30">
    <cfRule type="expression" dxfId="13" priority="3">
      <formula>$P$10="無"</formula>
    </cfRule>
    <cfRule type="expression" dxfId="12" priority="4">
      <formula>#REF!="事業用"</formula>
    </cfRule>
  </conditionalFormatting>
  <conditionalFormatting sqref="Z30:AA30">
    <cfRule type="expression" dxfId="11" priority="1">
      <formula>$P$10="無"</formula>
    </cfRule>
    <cfRule type="expression" dxfId="10" priority="2">
      <formula>#REF!="事業用"</formula>
    </cfRule>
  </conditionalFormatting>
  <dataValidations count="1">
    <dataValidation type="list" allowBlank="1" showInputMessage="1" showErrorMessage="1" sqref="B10:B29" xr:uid="{743D9745-BB82-4D19-9B81-F49AB40CD8E9}">
      <formula1>"家庭用,事業用"</formula1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C852E-ECB0-4805-B4D7-7CB5F2E083CF}">
  <sheetPr>
    <pageSetUpPr fitToPage="1"/>
  </sheetPr>
  <dimension ref="A1:AC31"/>
  <sheetViews>
    <sheetView zoomScale="85" zoomScaleNormal="85" workbookViewId="0">
      <selection activeCell="A2" sqref="A2:AB2"/>
    </sheetView>
  </sheetViews>
  <sheetFormatPr defaultRowHeight="18.75" x14ac:dyDescent="0.4"/>
  <cols>
    <col min="1" max="1" width="6.625" customWidth="1"/>
    <col min="3" max="3" width="28.125" customWidth="1"/>
    <col min="4" max="4" width="23.625" customWidth="1"/>
    <col min="5" max="6" width="11.875" customWidth="1"/>
    <col min="7" max="11" width="8.125" customWidth="1"/>
    <col min="12" max="14" width="11.625" customWidth="1"/>
    <col min="15" max="15" width="8.125" customWidth="1"/>
    <col min="16" max="16" width="9" bestFit="1" customWidth="1"/>
    <col min="17" max="17" width="9" customWidth="1"/>
    <col min="18" max="20" width="11.625" customWidth="1"/>
    <col min="21" max="22" width="9" customWidth="1"/>
    <col min="23" max="23" width="10.625" bestFit="1" customWidth="1"/>
    <col min="24" max="24" width="11.875" bestFit="1" customWidth="1"/>
    <col min="25" max="26" width="11.625" customWidth="1"/>
    <col min="27" max="27" width="11.625" bestFit="1" customWidth="1"/>
    <col min="28" max="28" width="14.75" bestFit="1" customWidth="1"/>
  </cols>
  <sheetData>
    <row r="1" spans="1:29" x14ac:dyDescent="0.4">
      <c r="A1" s="7" t="s">
        <v>43</v>
      </c>
      <c r="B1" s="7"/>
    </row>
    <row r="2" spans="1:29" ht="24" x14ac:dyDescent="0.4">
      <c r="A2" s="55" t="s">
        <v>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29" ht="24" x14ac:dyDescent="0.4">
      <c r="A3" s="55" t="s">
        <v>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29" x14ac:dyDescent="0.4">
      <c r="W4" s="33" t="s">
        <v>4</v>
      </c>
      <c r="X4" s="34"/>
      <c r="Y4" s="35"/>
      <c r="Z4" s="56"/>
      <c r="AA4" s="56"/>
      <c r="AB4" s="56"/>
    </row>
    <row r="5" spans="1:29" x14ac:dyDescent="0.4">
      <c r="W5" s="33" t="s">
        <v>30</v>
      </c>
      <c r="X5" s="34"/>
      <c r="Y5" s="36" t="s">
        <v>33</v>
      </c>
      <c r="Z5" s="37" t="s">
        <v>31</v>
      </c>
      <c r="AA5" s="36" t="s">
        <v>33</v>
      </c>
      <c r="AB5" s="37" t="s">
        <v>32</v>
      </c>
    </row>
    <row r="6" spans="1:29" x14ac:dyDescent="0.4">
      <c r="W6" s="33" t="s">
        <v>38</v>
      </c>
      <c r="X6" s="34"/>
      <c r="Y6" s="36" t="s">
        <v>33</v>
      </c>
      <c r="Z6" s="37" t="s">
        <v>36</v>
      </c>
      <c r="AA6" s="36" t="s">
        <v>33</v>
      </c>
      <c r="AB6" s="37" t="s">
        <v>37</v>
      </c>
    </row>
    <row r="8" spans="1:29" x14ac:dyDescent="0.4">
      <c r="A8" s="57" t="s">
        <v>3</v>
      </c>
      <c r="B8" s="57" t="s">
        <v>13</v>
      </c>
      <c r="C8" s="52" t="s">
        <v>6</v>
      </c>
      <c r="D8" s="54"/>
      <c r="E8" s="54"/>
      <c r="F8" s="53"/>
      <c r="G8" s="58" t="s">
        <v>1</v>
      </c>
      <c r="H8" s="58"/>
      <c r="I8" s="58"/>
      <c r="J8" s="58"/>
      <c r="K8" s="58"/>
      <c r="L8" s="58"/>
      <c r="M8" s="58"/>
      <c r="N8" s="58"/>
      <c r="O8" s="58"/>
      <c r="P8" s="58" t="s">
        <v>2</v>
      </c>
      <c r="Q8" s="58"/>
      <c r="R8" s="58"/>
      <c r="S8" s="58"/>
      <c r="T8" s="58"/>
      <c r="U8" s="58"/>
      <c r="V8" s="58"/>
      <c r="W8" s="58"/>
      <c r="X8" s="63" t="s">
        <v>8</v>
      </c>
      <c r="Y8" s="63"/>
      <c r="Z8" s="64"/>
      <c r="AA8" s="64"/>
      <c r="AB8" s="65" t="s">
        <v>39</v>
      </c>
    </row>
    <row r="9" spans="1:29" ht="150" x14ac:dyDescent="0.4">
      <c r="A9" s="58"/>
      <c r="B9" s="58"/>
      <c r="C9" s="52" t="s">
        <v>15</v>
      </c>
      <c r="D9" s="53"/>
      <c r="E9" s="11" t="s">
        <v>16</v>
      </c>
      <c r="F9" s="10" t="s">
        <v>17</v>
      </c>
      <c r="G9" s="10" t="s">
        <v>10</v>
      </c>
      <c r="H9" s="8" t="s">
        <v>11</v>
      </c>
      <c r="I9" s="12" t="s">
        <v>12</v>
      </c>
      <c r="J9" s="12" t="s">
        <v>18</v>
      </c>
      <c r="K9" s="10" t="s">
        <v>19</v>
      </c>
      <c r="L9" s="12" t="s">
        <v>20</v>
      </c>
      <c r="M9" s="10" t="s">
        <v>21</v>
      </c>
      <c r="N9" s="10" t="s">
        <v>22</v>
      </c>
      <c r="O9" s="12" t="s">
        <v>40</v>
      </c>
      <c r="P9" s="13" t="s">
        <v>23</v>
      </c>
      <c r="Q9" s="14" t="s">
        <v>24</v>
      </c>
      <c r="R9" s="18" t="s">
        <v>20</v>
      </c>
      <c r="S9" s="14" t="s">
        <v>21</v>
      </c>
      <c r="T9" s="14" t="s">
        <v>25</v>
      </c>
      <c r="U9" s="18" t="s">
        <v>26</v>
      </c>
      <c r="V9" s="18" t="s">
        <v>27</v>
      </c>
      <c r="W9" s="18" t="s">
        <v>28</v>
      </c>
      <c r="X9" s="12" t="s">
        <v>29</v>
      </c>
      <c r="Y9" s="8" t="s">
        <v>34</v>
      </c>
      <c r="Z9" s="8" t="s">
        <v>35</v>
      </c>
      <c r="AA9" s="20" t="s">
        <v>0</v>
      </c>
      <c r="AB9" s="66"/>
    </row>
    <row r="10" spans="1:29" ht="33.75" customHeight="1" x14ac:dyDescent="0.4">
      <c r="A10" s="2"/>
      <c r="B10" s="2" t="s">
        <v>41</v>
      </c>
      <c r="C10" s="3" t="s">
        <v>14</v>
      </c>
      <c r="D10" s="4"/>
      <c r="E10" s="6"/>
      <c r="F10" s="6"/>
      <c r="G10" s="25">
        <v>5.5</v>
      </c>
      <c r="H10" s="25">
        <v>4.5</v>
      </c>
      <c r="I10" s="26">
        <f>MIN(G10:H10)</f>
        <v>4.5</v>
      </c>
      <c r="J10" s="28">
        <f>ROUNDDOWN(I10,0)</f>
        <v>4</v>
      </c>
      <c r="K10" s="2"/>
      <c r="L10" s="24">
        <f>ROUNDDOWN(M10*1.1,0)</f>
        <v>2444</v>
      </c>
      <c r="M10" s="23">
        <v>2222</v>
      </c>
      <c r="N10" s="23">
        <v>22222</v>
      </c>
      <c r="O10" s="16">
        <f>IF(B10="家庭用",70,IF(B10="事業用",50,0))*J10</f>
        <v>200</v>
      </c>
      <c r="P10" s="2"/>
      <c r="Q10" s="31"/>
      <c r="R10" s="24">
        <f t="shared" ref="R10:R29" si="0">ROUNDDOWN(S10*1.1,0)</f>
        <v>0</v>
      </c>
      <c r="S10" s="23"/>
      <c r="T10" s="23"/>
      <c r="U10" s="16">
        <f>ROUNDDOWN(T10/3/1000,0)</f>
        <v>0</v>
      </c>
      <c r="V10" s="16">
        <f>ROUNDDOWN(Q10*51.6,0)</f>
        <v>0</v>
      </c>
      <c r="W10" s="16">
        <f>MIN(U10:V10)</f>
        <v>0</v>
      </c>
      <c r="X10" s="21">
        <f>IF(AND(Y5="☑",AA5="☐",Y6="☑",AA6="☐"),4/5,1)*AB10</f>
        <v>200</v>
      </c>
      <c r="Y10" s="19"/>
      <c r="Z10" s="19"/>
      <c r="AA10" s="22">
        <f>(Z10-Y10)/1000</f>
        <v>0</v>
      </c>
      <c r="AB10" s="21">
        <f>(O10+W10)</f>
        <v>200</v>
      </c>
      <c r="AC10" s="1"/>
    </row>
    <row r="11" spans="1:29" ht="33.75" customHeight="1" x14ac:dyDescent="0.4">
      <c r="A11" s="2"/>
      <c r="B11" s="2"/>
      <c r="C11" s="3" t="s">
        <v>14</v>
      </c>
      <c r="D11" s="4"/>
      <c r="E11" s="6"/>
      <c r="F11" s="6"/>
      <c r="G11" s="25"/>
      <c r="H11" s="25"/>
      <c r="I11" s="26">
        <f t="shared" ref="I11:I29" si="1">MIN(G11:H11)</f>
        <v>0</v>
      </c>
      <c r="J11" s="28">
        <f t="shared" ref="J11:J29" si="2">ROUNDDOWN(I11,0)</f>
        <v>0</v>
      </c>
      <c r="K11" s="2"/>
      <c r="L11" s="24">
        <f t="shared" ref="L11:L29" si="3">ROUNDDOWN(M11*1.1,0)</f>
        <v>0</v>
      </c>
      <c r="M11" s="23"/>
      <c r="N11" s="23"/>
      <c r="O11" s="16">
        <f t="shared" ref="O11:O29" si="4">IF(B11="家庭用",70,IF(B11="事業用",50,0))*J11</f>
        <v>0</v>
      </c>
      <c r="P11" s="2"/>
      <c r="Q11" s="31"/>
      <c r="R11" s="24">
        <f t="shared" si="0"/>
        <v>0</v>
      </c>
      <c r="S11" s="23"/>
      <c r="T11" s="23"/>
      <c r="U11" s="16">
        <f t="shared" ref="U11:U29" si="5">ROUNDDOWN(T11/3/1000,0)</f>
        <v>0</v>
      </c>
      <c r="V11" s="16">
        <f t="shared" ref="V11:V29" si="6">ROUNDDOWN(Q11*51.6,0)</f>
        <v>0</v>
      </c>
      <c r="W11" s="16">
        <f t="shared" ref="W11:W29" si="7">MIN(U11:V11)</f>
        <v>0</v>
      </c>
      <c r="X11" s="21">
        <f t="shared" ref="X11:X29" si="8">IF(AND(Y6="☑",AA6="☐",Y7="☑",AA7="☐"),4/5,1)*AB11</f>
        <v>0</v>
      </c>
      <c r="Y11" s="19"/>
      <c r="Z11" s="19"/>
      <c r="AA11" s="22">
        <f t="shared" ref="AA11:AA29" si="9">(Z11-Y11)/1000</f>
        <v>0</v>
      </c>
      <c r="AB11" s="21">
        <f t="shared" ref="AB11:AB29" si="10">(O11+W11)</f>
        <v>0</v>
      </c>
      <c r="AC11" s="1"/>
    </row>
    <row r="12" spans="1:29" ht="33.75" customHeight="1" x14ac:dyDescent="0.4">
      <c r="A12" s="2"/>
      <c r="B12" s="2"/>
      <c r="C12" s="3" t="s">
        <v>14</v>
      </c>
      <c r="D12" s="4"/>
      <c r="E12" s="6"/>
      <c r="F12" s="6"/>
      <c r="G12" s="25"/>
      <c r="H12" s="25"/>
      <c r="I12" s="26">
        <f t="shared" si="1"/>
        <v>0</v>
      </c>
      <c r="J12" s="28">
        <f t="shared" si="2"/>
        <v>0</v>
      </c>
      <c r="K12" s="2"/>
      <c r="L12" s="24">
        <f t="shared" si="3"/>
        <v>0</v>
      </c>
      <c r="M12" s="23"/>
      <c r="N12" s="23"/>
      <c r="O12" s="16">
        <f t="shared" si="4"/>
        <v>0</v>
      </c>
      <c r="P12" s="2"/>
      <c r="Q12" s="31"/>
      <c r="R12" s="24">
        <f t="shared" si="0"/>
        <v>0</v>
      </c>
      <c r="S12" s="23"/>
      <c r="T12" s="23"/>
      <c r="U12" s="16">
        <f t="shared" si="5"/>
        <v>0</v>
      </c>
      <c r="V12" s="16">
        <f t="shared" si="6"/>
        <v>0</v>
      </c>
      <c r="W12" s="16">
        <f t="shared" si="7"/>
        <v>0</v>
      </c>
      <c r="X12" s="21">
        <f t="shared" si="8"/>
        <v>0</v>
      </c>
      <c r="Y12" s="19"/>
      <c r="Z12" s="19"/>
      <c r="AA12" s="22">
        <f t="shared" si="9"/>
        <v>0</v>
      </c>
      <c r="AB12" s="21">
        <f t="shared" si="10"/>
        <v>0</v>
      </c>
      <c r="AC12" s="1"/>
    </row>
    <row r="13" spans="1:29" ht="33.75" customHeight="1" x14ac:dyDescent="0.4">
      <c r="A13" s="2"/>
      <c r="B13" s="2"/>
      <c r="C13" s="3" t="s">
        <v>14</v>
      </c>
      <c r="D13" s="4"/>
      <c r="E13" s="6"/>
      <c r="F13" s="6"/>
      <c r="G13" s="25"/>
      <c r="H13" s="25"/>
      <c r="I13" s="26">
        <f t="shared" si="1"/>
        <v>0</v>
      </c>
      <c r="J13" s="28">
        <f t="shared" si="2"/>
        <v>0</v>
      </c>
      <c r="K13" s="2"/>
      <c r="L13" s="24">
        <f t="shared" si="3"/>
        <v>0</v>
      </c>
      <c r="M13" s="23"/>
      <c r="N13" s="23"/>
      <c r="O13" s="16">
        <f t="shared" si="4"/>
        <v>0</v>
      </c>
      <c r="P13" s="2"/>
      <c r="Q13" s="31"/>
      <c r="R13" s="24">
        <f t="shared" si="0"/>
        <v>0</v>
      </c>
      <c r="S13" s="23"/>
      <c r="T13" s="23"/>
      <c r="U13" s="16">
        <f t="shared" si="5"/>
        <v>0</v>
      </c>
      <c r="V13" s="16">
        <f t="shared" si="6"/>
        <v>0</v>
      </c>
      <c r="W13" s="16">
        <f t="shared" si="7"/>
        <v>0</v>
      </c>
      <c r="X13" s="21">
        <f t="shared" si="8"/>
        <v>0</v>
      </c>
      <c r="Y13" s="19"/>
      <c r="Z13" s="19"/>
      <c r="AA13" s="22">
        <f t="shared" si="9"/>
        <v>0</v>
      </c>
      <c r="AB13" s="21">
        <f t="shared" si="10"/>
        <v>0</v>
      </c>
      <c r="AC13" s="1"/>
    </row>
    <row r="14" spans="1:29" ht="33.75" customHeight="1" x14ac:dyDescent="0.4">
      <c r="A14" s="2"/>
      <c r="B14" s="2"/>
      <c r="C14" s="3" t="s">
        <v>14</v>
      </c>
      <c r="D14" s="4"/>
      <c r="E14" s="6"/>
      <c r="F14" s="6"/>
      <c r="G14" s="25"/>
      <c r="H14" s="25"/>
      <c r="I14" s="26">
        <f t="shared" si="1"/>
        <v>0</v>
      </c>
      <c r="J14" s="28">
        <f t="shared" si="2"/>
        <v>0</v>
      </c>
      <c r="K14" s="2"/>
      <c r="L14" s="24">
        <f t="shared" si="3"/>
        <v>0</v>
      </c>
      <c r="M14" s="23"/>
      <c r="N14" s="23"/>
      <c r="O14" s="16">
        <f t="shared" si="4"/>
        <v>0</v>
      </c>
      <c r="P14" s="2"/>
      <c r="Q14" s="31"/>
      <c r="R14" s="24">
        <f t="shared" si="0"/>
        <v>0</v>
      </c>
      <c r="S14" s="23"/>
      <c r="T14" s="23"/>
      <c r="U14" s="16">
        <f t="shared" si="5"/>
        <v>0</v>
      </c>
      <c r="V14" s="16">
        <f t="shared" si="6"/>
        <v>0</v>
      </c>
      <c r="W14" s="16">
        <f t="shared" si="7"/>
        <v>0</v>
      </c>
      <c r="X14" s="21">
        <f t="shared" si="8"/>
        <v>0</v>
      </c>
      <c r="Y14" s="19"/>
      <c r="Z14" s="19"/>
      <c r="AA14" s="22">
        <f t="shared" si="9"/>
        <v>0</v>
      </c>
      <c r="AB14" s="21">
        <f t="shared" si="10"/>
        <v>0</v>
      </c>
      <c r="AC14" s="1"/>
    </row>
    <row r="15" spans="1:29" ht="33.75" customHeight="1" x14ac:dyDescent="0.4">
      <c r="A15" s="2"/>
      <c r="B15" s="2"/>
      <c r="C15" s="3" t="s">
        <v>14</v>
      </c>
      <c r="D15" s="4"/>
      <c r="E15" s="6"/>
      <c r="F15" s="6"/>
      <c r="G15" s="25"/>
      <c r="H15" s="25"/>
      <c r="I15" s="26">
        <f t="shared" si="1"/>
        <v>0</v>
      </c>
      <c r="J15" s="28">
        <f t="shared" si="2"/>
        <v>0</v>
      </c>
      <c r="K15" s="2"/>
      <c r="L15" s="24">
        <f t="shared" si="3"/>
        <v>0</v>
      </c>
      <c r="M15" s="23"/>
      <c r="N15" s="23"/>
      <c r="O15" s="16">
        <f t="shared" si="4"/>
        <v>0</v>
      </c>
      <c r="P15" s="2"/>
      <c r="Q15" s="31"/>
      <c r="R15" s="24">
        <f t="shared" si="0"/>
        <v>0</v>
      </c>
      <c r="S15" s="23"/>
      <c r="T15" s="23"/>
      <c r="U15" s="16">
        <f t="shared" si="5"/>
        <v>0</v>
      </c>
      <c r="V15" s="16">
        <f t="shared" si="6"/>
        <v>0</v>
      </c>
      <c r="W15" s="16">
        <f t="shared" si="7"/>
        <v>0</v>
      </c>
      <c r="X15" s="21">
        <f t="shared" si="8"/>
        <v>0</v>
      </c>
      <c r="Y15" s="19"/>
      <c r="Z15" s="19"/>
      <c r="AA15" s="22">
        <f t="shared" si="9"/>
        <v>0</v>
      </c>
      <c r="AB15" s="21">
        <f t="shared" si="10"/>
        <v>0</v>
      </c>
      <c r="AC15" s="1"/>
    </row>
    <row r="16" spans="1:29" ht="33.75" customHeight="1" x14ac:dyDescent="0.4">
      <c r="A16" s="2"/>
      <c r="B16" s="2"/>
      <c r="C16" s="3" t="s">
        <v>14</v>
      </c>
      <c r="D16" s="4"/>
      <c r="E16" s="6"/>
      <c r="F16" s="6"/>
      <c r="G16" s="25"/>
      <c r="H16" s="25"/>
      <c r="I16" s="26">
        <f t="shared" si="1"/>
        <v>0</v>
      </c>
      <c r="J16" s="28">
        <f t="shared" si="2"/>
        <v>0</v>
      </c>
      <c r="K16" s="2"/>
      <c r="L16" s="24">
        <f t="shared" si="3"/>
        <v>0</v>
      </c>
      <c r="M16" s="23"/>
      <c r="N16" s="23"/>
      <c r="O16" s="16">
        <f t="shared" si="4"/>
        <v>0</v>
      </c>
      <c r="P16" s="2"/>
      <c r="Q16" s="31"/>
      <c r="R16" s="24">
        <f t="shared" si="0"/>
        <v>0</v>
      </c>
      <c r="S16" s="23"/>
      <c r="T16" s="23"/>
      <c r="U16" s="16">
        <f t="shared" si="5"/>
        <v>0</v>
      </c>
      <c r="V16" s="16">
        <f t="shared" si="6"/>
        <v>0</v>
      </c>
      <c r="W16" s="16">
        <f t="shared" si="7"/>
        <v>0</v>
      </c>
      <c r="X16" s="21">
        <f t="shared" si="8"/>
        <v>0</v>
      </c>
      <c r="Y16" s="19"/>
      <c r="Z16" s="19"/>
      <c r="AA16" s="22">
        <f t="shared" si="9"/>
        <v>0</v>
      </c>
      <c r="AB16" s="21">
        <f t="shared" si="10"/>
        <v>0</v>
      </c>
      <c r="AC16" s="1"/>
    </row>
    <row r="17" spans="1:29" ht="33.75" customHeight="1" x14ac:dyDescent="0.4">
      <c r="A17" s="2"/>
      <c r="B17" s="2"/>
      <c r="C17" s="3" t="s">
        <v>14</v>
      </c>
      <c r="D17" s="4"/>
      <c r="E17" s="6"/>
      <c r="F17" s="6"/>
      <c r="G17" s="25"/>
      <c r="H17" s="25"/>
      <c r="I17" s="26">
        <f t="shared" si="1"/>
        <v>0</v>
      </c>
      <c r="J17" s="28">
        <f t="shared" si="2"/>
        <v>0</v>
      </c>
      <c r="K17" s="2"/>
      <c r="L17" s="24">
        <f t="shared" si="3"/>
        <v>0</v>
      </c>
      <c r="M17" s="23"/>
      <c r="N17" s="23"/>
      <c r="O17" s="16">
        <f t="shared" si="4"/>
        <v>0</v>
      </c>
      <c r="P17" s="2"/>
      <c r="Q17" s="31"/>
      <c r="R17" s="24">
        <f t="shared" si="0"/>
        <v>0</v>
      </c>
      <c r="S17" s="23"/>
      <c r="T17" s="23"/>
      <c r="U17" s="16">
        <f t="shared" si="5"/>
        <v>0</v>
      </c>
      <c r="V17" s="16">
        <f t="shared" si="6"/>
        <v>0</v>
      </c>
      <c r="W17" s="16">
        <f t="shared" si="7"/>
        <v>0</v>
      </c>
      <c r="X17" s="21">
        <f t="shared" si="8"/>
        <v>0</v>
      </c>
      <c r="Y17" s="19"/>
      <c r="Z17" s="19"/>
      <c r="AA17" s="22">
        <f t="shared" si="9"/>
        <v>0</v>
      </c>
      <c r="AB17" s="21">
        <f t="shared" si="10"/>
        <v>0</v>
      </c>
      <c r="AC17" s="1"/>
    </row>
    <row r="18" spans="1:29" ht="33.75" customHeight="1" x14ac:dyDescent="0.4">
      <c r="A18" s="2"/>
      <c r="B18" s="2"/>
      <c r="C18" s="3" t="s">
        <v>14</v>
      </c>
      <c r="D18" s="4"/>
      <c r="E18" s="6"/>
      <c r="F18" s="6"/>
      <c r="G18" s="25"/>
      <c r="H18" s="25"/>
      <c r="I18" s="26">
        <f t="shared" si="1"/>
        <v>0</v>
      </c>
      <c r="J18" s="28">
        <f t="shared" si="2"/>
        <v>0</v>
      </c>
      <c r="K18" s="2"/>
      <c r="L18" s="24">
        <f t="shared" si="3"/>
        <v>0</v>
      </c>
      <c r="M18" s="23"/>
      <c r="N18" s="23"/>
      <c r="O18" s="16">
        <f t="shared" si="4"/>
        <v>0</v>
      </c>
      <c r="P18" s="2"/>
      <c r="Q18" s="31"/>
      <c r="R18" s="24">
        <f t="shared" si="0"/>
        <v>0</v>
      </c>
      <c r="S18" s="23"/>
      <c r="T18" s="23"/>
      <c r="U18" s="16">
        <f t="shared" si="5"/>
        <v>0</v>
      </c>
      <c r="V18" s="16">
        <f t="shared" si="6"/>
        <v>0</v>
      </c>
      <c r="W18" s="16">
        <f t="shared" si="7"/>
        <v>0</v>
      </c>
      <c r="X18" s="21">
        <f t="shared" si="8"/>
        <v>0</v>
      </c>
      <c r="Y18" s="19"/>
      <c r="Z18" s="19"/>
      <c r="AA18" s="22">
        <f t="shared" si="9"/>
        <v>0</v>
      </c>
      <c r="AB18" s="21">
        <f t="shared" si="10"/>
        <v>0</v>
      </c>
      <c r="AC18" s="1"/>
    </row>
    <row r="19" spans="1:29" ht="33.75" customHeight="1" x14ac:dyDescent="0.4">
      <c r="A19" s="2"/>
      <c r="B19" s="2"/>
      <c r="C19" s="3" t="s">
        <v>14</v>
      </c>
      <c r="D19" s="4"/>
      <c r="E19" s="6"/>
      <c r="F19" s="6"/>
      <c r="G19" s="25"/>
      <c r="H19" s="25"/>
      <c r="I19" s="26">
        <f t="shared" si="1"/>
        <v>0</v>
      </c>
      <c r="J19" s="28">
        <f t="shared" si="2"/>
        <v>0</v>
      </c>
      <c r="K19" s="2"/>
      <c r="L19" s="24">
        <f t="shared" si="3"/>
        <v>0</v>
      </c>
      <c r="M19" s="23"/>
      <c r="N19" s="23"/>
      <c r="O19" s="16">
        <f t="shared" si="4"/>
        <v>0</v>
      </c>
      <c r="P19" s="2"/>
      <c r="Q19" s="31"/>
      <c r="R19" s="24">
        <f t="shared" si="0"/>
        <v>0</v>
      </c>
      <c r="S19" s="23"/>
      <c r="T19" s="23"/>
      <c r="U19" s="16">
        <f t="shared" si="5"/>
        <v>0</v>
      </c>
      <c r="V19" s="16">
        <f t="shared" si="6"/>
        <v>0</v>
      </c>
      <c r="W19" s="16">
        <f t="shared" si="7"/>
        <v>0</v>
      </c>
      <c r="X19" s="21">
        <f t="shared" si="8"/>
        <v>0</v>
      </c>
      <c r="Y19" s="19"/>
      <c r="Z19" s="19"/>
      <c r="AA19" s="22">
        <f t="shared" si="9"/>
        <v>0</v>
      </c>
      <c r="AB19" s="21">
        <f t="shared" si="10"/>
        <v>0</v>
      </c>
      <c r="AC19" s="1"/>
    </row>
    <row r="20" spans="1:29" ht="33.75" customHeight="1" x14ac:dyDescent="0.4">
      <c r="A20" s="2"/>
      <c r="B20" s="2"/>
      <c r="C20" s="3" t="s">
        <v>14</v>
      </c>
      <c r="D20" s="4"/>
      <c r="E20" s="6"/>
      <c r="F20" s="6"/>
      <c r="G20" s="25"/>
      <c r="H20" s="25"/>
      <c r="I20" s="26">
        <f t="shared" si="1"/>
        <v>0</v>
      </c>
      <c r="J20" s="28">
        <f t="shared" si="2"/>
        <v>0</v>
      </c>
      <c r="K20" s="2"/>
      <c r="L20" s="24">
        <f t="shared" si="3"/>
        <v>0</v>
      </c>
      <c r="M20" s="23"/>
      <c r="N20" s="23"/>
      <c r="O20" s="16">
        <f t="shared" si="4"/>
        <v>0</v>
      </c>
      <c r="P20" s="2"/>
      <c r="Q20" s="31"/>
      <c r="R20" s="24">
        <f t="shared" si="0"/>
        <v>0</v>
      </c>
      <c r="S20" s="23"/>
      <c r="T20" s="23"/>
      <c r="U20" s="16">
        <f t="shared" si="5"/>
        <v>0</v>
      </c>
      <c r="V20" s="16">
        <f t="shared" si="6"/>
        <v>0</v>
      </c>
      <c r="W20" s="16">
        <f t="shared" si="7"/>
        <v>0</v>
      </c>
      <c r="X20" s="21">
        <f t="shared" si="8"/>
        <v>0</v>
      </c>
      <c r="Y20" s="19"/>
      <c r="Z20" s="19"/>
      <c r="AA20" s="22">
        <f t="shared" si="9"/>
        <v>0</v>
      </c>
      <c r="AB20" s="21">
        <f t="shared" si="10"/>
        <v>0</v>
      </c>
      <c r="AC20" s="1"/>
    </row>
    <row r="21" spans="1:29" ht="33.75" customHeight="1" x14ac:dyDescent="0.4">
      <c r="A21" s="2"/>
      <c r="B21" s="2"/>
      <c r="C21" s="3" t="s">
        <v>14</v>
      </c>
      <c r="D21" s="4"/>
      <c r="E21" s="6"/>
      <c r="F21" s="6"/>
      <c r="G21" s="25"/>
      <c r="H21" s="25"/>
      <c r="I21" s="26">
        <f t="shared" si="1"/>
        <v>0</v>
      </c>
      <c r="J21" s="28">
        <f t="shared" si="2"/>
        <v>0</v>
      </c>
      <c r="K21" s="2"/>
      <c r="L21" s="24">
        <f t="shared" si="3"/>
        <v>0</v>
      </c>
      <c r="M21" s="23"/>
      <c r="N21" s="23"/>
      <c r="O21" s="16">
        <f t="shared" si="4"/>
        <v>0</v>
      </c>
      <c r="P21" s="2"/>
      <c r="Q21" s="31"/>
      <c r="R21" s="24">
        <f t="shared" si="0"/>
        <v>0</v>
      </c>
      <c r="S21" s="23"/>
      <c r="T21" s="23"/>
      <c r="U21" s="16">
        <f t="shared" si="5"/>
        <v>0</v>
      </c>
      <c r="V21" s="16">
        <f t="shared" si="6"/>
        <v>0</v>
      </c>
      <c r="W21" s="16">
        <f t="shared" si="7"/>
        <v>0</v>
      </c>
      <c r="X21" s="21">
        <f t="shared" si="8"/>
        <v>0</v>
      </c>
      <c r="Y21" s="19"/>
      <c r="Z21" s="19"/>
      <c r="AA21" s="22">
        <f t="shared" si="9"/>
        <v>0</v>
      </c>
      <c r="AB21" s="21">
        <f t="shared" si="10"/>
        <v>0</v>
      </c>
      <c r="AC21" s="1"/>
    </row>
    <row r="22" spans="1:29" ht="33.75" customHeight="1" x14ac:dyDescent="0.4">
      <c r="A22" s="2"/>
      <c r="B22" s="2"/>
      <c r="C22" s="3" t="s">
        <v>14</v>
      </c>
      <c r="D22" s="4"/>
      <c r="E22" s="6"/>
      <c r="F22" s="6"/>
      <c r="G22" s="25"/>
      <c r="H22" s="25"/>
      <c r="I22" s="26">
        <f t="shared" si="1"/>
        <v>0</v>
      </c>
      <c r="J22" s="28">
        <f t="shared" si="2"/>
        <v>0</v>
      </c>
      <c r="K22" s="2"/>
      <c r="L22" s="24">
        <f t="shared" si="3"/>
        <v>0</v>
      </c>
      <c r="M22" s="23"/>
      <c r="N22" s="23"/>
      <c r="O22" s="16">
        <f t="shared" si="4"/>
        <v>0</v>
      </c>
      <c r="P22" s="2"/>
      <c r="Q22" s="31"/>
      <c r="R22" s="24">
        <f t="shared" si="0"/>
        <v>0</v>
      </c>
      <c r="S22" s="23"/>
      <c r="T22" s="23"/>
      <c r="U22" s="16">
        <f t="shared" si="5"/>
        <v>0</v>
      </c>
      <c r="V22" s="16">
        <f t="shared" si="6"/>
        <v>0</v>
      </c>
      <c r="W22" s="16">
        <f t="shared" si="7"/>
        <v>0</v>
      </c>
      <c r="X22" s="21">
        <f t="shared" si="8"/>
        <v>0</v>
      </c>
      <c r="Y22" s="19"/>
      <c r="Z22" s="19"/>
      <c r="AA22" s="22">
        <f t="shared" si="9"/>
        <v>0</v>
      </c>
      <c r="AB22" s="21">
        <f t="shared" si="10"/>
        <v>0</v>
      </c>
      <c r="AC22" s="1"/>
    </row>
    <row r="23" spans="1:29" ht="33.75" customHeight="1" x14ac:dyDescent="0.4">
      <c r="A23" s="2"/>
      <c r="B23" s="2"/>
      <c r="C23" s="3" t="s">
        <v>14</v>
      </c>
      <c r="D23" s="4"/>
      <c r="E23" s="6"/>
      <c r="F23" s="6"/>
      <c r="G23" s="25"/>
      <c r="H23" s="25"/>
      <c r="I23" s="26">
        <f t="shared" si="1"/>
        <v>0</v>
      </c>
      <c r="J23" s="28">
        <f t="shared" si="2"/>
        <v>0</v>
      </c>
      <c r="K23" s="2"/>
      <c r="L23" s="24">
        <f t="shared" si="3"/>
        <v>0</v>
      </c>
      <c r="M23" s="23"/>
      <c r="N23" s="23"/>
      <c r="O23" s="16">
        <f t="shared" si="4"/>
        <v>0</v>
      </c>
      <c r="P23" s="2"/>
      <c r="Q23" s="31"/>
      <c r="R23" s="24">
        <f t="shared" si="0"/>
        <v>0</v>
      </c>
      <c r="S23" s="23"/>
      <c r="T23" s="23"/>
      <c r="U23" s="16">
        <f t="shared" si="5"/>
        <v>0</v>
      </c>
      <c r="V23" s="16">
        <f t="shared" si="6"/>
        <v>0</v>
      </c>
      <c r="W23" s="16">
        <f t="shared" si="7"/>
        <v>0</v>
      </c>
      <c r="X23" s="21">
        <f t="shared" si="8"/>
        <v>0</v>
      </c>
      <c r="Y23" s="19"/>
      <c r="Z23" s="19"/>
      <c r="AA23" s="22">
        <f t="shared" si="9"/>
        <v>0</v>
      </c>
      <c r="AB23" s="21">
        <f t="shared" si="10"/>
        <v>0</v>
      </c>
      <c r="AC23" s="1"/>
    </row>
    <row r="24" spans="1:29" ht="33.75" customHeight="1" x14ac:dyDescent="0.4">
      <c r="A24" s="2"/>
      <c r="B24" s="2"/>
      <c r="C24" s="3" t="s">
        <v>14</v>
      </c>
      <c r="D24" s="4"/>
      <c r="E24" s="6"/>
      <c r="F24" s="6"/>
      <c r="G24" s="25"/>
      <c r="H24" s="25"/>
      <c r="I24" s="26">
        <f t="shared" si="1"/>
        <v>0</v>
      </c>
      <c r="J24" s="28">
        <f t="shared" si="2"/>
        <v>0</v>
      </c>
      <c r="K24" s="2"/>
      <c r="L24" s="24">
        <f t="shared" si="3"/>
        <v>0</v>
      </c>
      <c r="M24" s="23"/>
      <c r="N24" s="23"/>
      <c r="O24" s="16">
        <f t="shared" si="4"/>
        <v>0</v>
      </c>
      <c r="P24" s="2"/>
      <c r="Q24" s="31"/>
      <c r="R24" s="24">
        <f t="shared" si="0"/>
        <v>0</v>
      </c>
      <c r="S24" s="23"/>
      <c r="T24" s="23"/>
      <c r="U24" s="16">
        <f t="shared" si="5"/>
        <v>0</v>
      </c>
      <c r="V24" s="16">
        <f t="shared" si="6"/>
        <v>0</v>
      </c>
      <c r="W24" s="16">
        <f t="shared" si="7"/>
        <v>0</v>
      </c>
      <c r="X24" s="21">
        <f t="shared" si="8"/>
        <v>0</v>
      </c>
      <c r="Y24" s="19"/>
      <c r="Z24" s="19"/>
      <c r="AA24" s="22">
        <f t="shared" si="9"/>
        <v>0</v>
      </c>
      <c r="AB24" s="21">
        <f t="shared" si="10"/>
        <v>0</v>
      </c>
      <c r="AC24" s="1"/>
    </row>
    <row r="25" spans="1:29" ht="33.75" customHeight="1" x14ac:dyDescent="0.4">
      <c r="A25" s="2"/>
      <c r="B25" s="2"/>
      <c r="C25" s="3" t="s">
        <v>14</v>
      </c>
      <c r="D25" s="4"/>
      <c r="E25" s="6"/>
      <c r="F25" s="6"/>
      <c r="G25" s="25"/>
      <c r="H25" s="25"/>
      <c r="I25" s="26">
        <f t="shared" si="1"/>
        <v>0</v>
      </c>
      <c r="J25" s="28">
        <f t="shared" si="2"/>
        <v>0</v>
      </c>
      <c r="K25" s="2"/>
      <c r="L25" s="24">
        <f t="shared" si="3"/>
        <v>0</v>
      </c>
      <c r="M25" s="23"/>
      <c r="N25" s="23"/>
      <c r="O25" s="16">
        <f t="shared" si="4"/>
        <v>0</v>
      </c>
      <c r="P25" s="2"/>
      <c r="Q25" s="31"/>
      <c r="R25" s="24">
        <f t="shared" si="0"/>
        <v>0</v>
      </c>
      <c r="S25" s="23"/>
      <c r="T25" s="23"/>
      <c r="U25" s="16">
        <f t="shared" si="5"/>
        <v>0</v>
      </c>
      <c r="V25" s="16">
        <f t="shared" si="6"/>
        <v>0</v>
      </c>
      <c r="W25" s="16">
        <f t="shared" si="7"/>
        <v>0</v>
      </c>
      <c r="X25" s="21">
        <f t="shared" si="8"/>
        <v>0</v>
      </c>
      <c r="Y25" s="19"/>
      <c r="Z25" s="19"/>
      <c r="AA25" s="22">
        <f t="shared" si="9"/>
        <v>0</v>
      </c>
      <c r="AB25" s="21">
        <f t="shared" si="10"/>
        <v>0</v>
      </c>
      <c r="AC25" s="1"/>
    </row>
    <row r="26" spans="1:29" ht="33.75" customHeight="1" x14ac:dyDescent="0.4">
      <c r="A26" s="2"/>
      <c r="B26" s="2"/>
      <c r="C26" s="3" t="s">
        <v>14</v>
      </c>
      <c r="D26" s="4"/>
      <c r="E26" s="6"/>
      <c r="F26" s="6"/>
      <c r="G26" s="25"/>
      <c r="H26" s="25"/>
      <c r="I26" s="26">
        <f t="shared" si="1"/>
        <v>0</v>
      </c>
      <c r="J26" s="28">
        <f t="shared" si="2"/>
        <v>0</v>
      </c>
      <c r="K26" s="2"/>
      <c r="L26" s="24">
        <f t="shared" si="3"/>
        <v>0</v>
      </c>
      <c r="M26" s="23"/>
      <c r="N26" s="23"/>
      <c r="O26" s="16">
        <f t="shared" si="4"/>
        <v>0</v>
      </c>
      <c r="P26" s="2"/>
      <c r="Q26" s="31"/>
      <c r="R26" s="24">
        <f t="shared" si="0"/>
        <v>0</v>
      </c>
      <c r="S26" s="23"/>
      <c r="T26" s="23"/>
      <c r="U26" s="16">
        <f t="shared" si="5"/>
        <v>0</v>
      </c>
      <c r="V26" s="16">
        <f t="shared" si="6"/>
        <v>0</v>
      </c>
      <c r="W26" s="16">
        <f t="shared" si="7"/>
        <v>0</v>
      </c>
      <c r="X26" s="21">
        <f t="shared" si="8"/>
        <v>0</v>
      </c>
      <c r="Y26" s="19"/>
      <c r="Z26" s="19"/>
      <c r="AA26" s="22">
        <f t="shared" si="9"/>
        <v>0</v>
      </c>
      <c r="AB26" s="21">
        <f t="shared" si="10"/>
        <v>0</v>
      </c>
      <c r="AC26" s="1"/>
    </row>
    <row r="27" spans="1:29" ht="33.75" customHeight="1" x14ac:dyDescent="0.4">
      <c r="A27" s="2"/>
      <c r="B27" s="2"/>
      <c r="C27" s="3" t="s">
        <v>14</v>
      </c>
      <c r="D27" s="4"/>
      <c r="E27" s="6"/>
      <c r="F27" s="6"/>
      <c r="G27" s="25"/>
      <c r="H27" s="25"/>
      <c r="I27" s="26">
        <f t="shared" si="1"/>
        <v>0</v>
      </c>
      <c r="J27" s="28">
        <f t="shared" si="2"/>
        <v>0</v>
      </c>
      <c r="K27" s="2"/>
      <c r="L27" s="24">
        <f t="shared" si="3"/>
        <v>0</v>
      </c>
      <c r="M27" s="23"/>
      <c r="N27" s="23"/>
      <c r="O27" s="16">
        <f t="shared" si="4"/>
        <v>0</v>
      </c>
      <c r="P27" s="2"/>
      <c r="Q27" s="31"/>
      <c r="R27" s="24">
        <f t="shared" si="0"/>
        <v>0</v>
      </c>
      <c r="S27" s="23"/>
      <c r="T27" s="23"/>
      <c r="U27" s="16">
        <f t="shared" si="5"/>
        <v>0</v>
      </c>
      <c r="V27" s="16">
        <f t="shared" si="6"/>
        <v>0</v>
      </c>
      <c r="W27" s="16">
        <f t="shared" si="7"/>
        <v>0</v>
      </c>
      <c r="X27" s="21">
        <f t="shared" si="8"/>
        <v>0</v>
      </c>
      <c r="Y27" s="19"/>
      <c r="Z27" s="19"/>
      <c r="AA27" s="22">
        <f t="shared" si="9"/>
        <v>0</v>
      </c>
      <c r="AB27" s="21">
        <f t="shared" si="10"/>
        <v>0</v>
      </c>
      <c r="AC27" s="1"/>
    </row>
    <row r="28" spans="1:29" ht="33.75" customHeight="1" x14ac:dyDescent="0.4">
      <c r="A28" s="2"/>
      <c r="B28" s="2"/>
      <c r="C28" s="3" t="s">
        <v>14</v>
      </c>
      <c r="D28" s="4"/>
      <c r="E28" s="6"/>
      <c r="F28" s="6"/>
      <c r="G28" s="25"/>
      <c r="H28" s="25"/>
      <c r="I28" s="26">
        <f t="shared" si="1"/>
        <v>0</v>
      </c>
      <c r="J28" s="28">
        <f t="shared" si="2"/>
        <v>0</v>
      </c>
      <c r="K28" s="2"/>
      <c r="L28" s="24">
        <f t="shared" si="3"/>
        <v>0</v>
      </c>
      <c r="M28" s="23"/>
      <c r="N28" s="23"/>
      <c r="O28" s="16">
        <f t="shared" si="4"/>
        <v>0</v>
      </c>
      <c r="P28" s="2"/>
      <c r="Q28" s="31"/>
      <c r="R28" s="24">
        <f t="shared" si="0"/>
        <v>0</v>
      </c>
      <c r="S28" s="23"/>
      <c r="T28" s="23"/>
      <c r="U28" s="16">
        <f t="shared" si="5"/>
        <v>0</v>
      </c>
      <c r="V28" s="16">
        <f t="shared" si="6"/>
        <v>0</v>
      </c>
      <c r="W28" s="16">
        <f t="shared" si="7"/>
        <v>0</v>
      </c>
      <c r="X28" s="21">
        <f t="shared" si="8"/>
        <v>0</v>
      </c>
      <c r="Y28" s="19"/>
      <c r="Z28" s="19"/>
      <c r="AA28" s="22">
        <f t="shared" si="9"/>
        <v>0</v>
      </c>
      <c r="AB28" s="21">
        <f t="shared" si="10"/>
        <v>0</v>
      </c>
      <c r="AC28" s="1"/>
    </row>
    <row r="29" spans="1:29" ht="33.75" customHeight="1" x14ac:dyDescent="0.4">
      <c r="A29" s="2"/>
      <c r="B29" s="2"/>
      <c r="C29" s="3" t="s">
        <v>14</v>
      </c>
      <c r="D29" s="4"/>
      <c r="E29" s="6"/>
      <c r="F29" s="6"/>
      <c r="G29" s="25"/>
      <c r="H29" s="25"/>
      <c r="I29" s="26">
        <f t="shared" si="1"/>
        <v>0</v>
      </c>
      <c r="J29" s="28">
        <f t="shared" si="2"/>
        <v>0</v>
      </c>
      <c r="K29" s="2"/>
      <c r="L29" s="24">
        <f t="shared" si="3"/>
        <v>0</v>
      </c>
      <c r="M29" s="23"/>
      <c r="N29" s="23"/>
      <c r="O29" s="16">
        <f t="shared" si="4"/>
        <v>0</v>
      </c>
      <c r="P29" s="2"/>
      <c r="Q29" s="31"/>
      <c r="R29" s="24">
        <f t="shared" si="0"/>
        <v>0</v>
      </c>
      <c r="S29" s="23"/>
      <c r="T29" s="23"/>
      <c r="U29" s="16">
        <f t="shared" si="5"/>
        <v>0</v>
      </c>
      <c r="V29" s="16">
        <f t="shared" si="6"/>
        <v>0</v>
      </c>
      <c r="W29" s="16">
        <f t="shared" si="7"/>
        <v>0</v>
      </c>
      <c r="X29" s="21">
        <f t="shared" si="8"/>
        <v>0</v>
      </c>
      <c r="Y29" s="19"/>
      <c r="Z29" s="19"/>
      <c r="AA29" s="22">
        <f t="shared" si="9"/>
        <v>0</v>
      </c>
      <c r="AB29" s="21">
        <f t="shared" si="10"/>
        <v>0</v>
      </c>
      <c r="AC29" s="1"/>
    </row>
    <row r="30" spans="1:29" ht="33.75" customHeight="1" x14ac:dyDescent="0.4">
      <c r="A30" s="52" t="s">
        <v>5</v>
      </c>
      <c r="B30" s="54"/>
      <c r="C30" s="54"/>
      <c r="D30" s="53"/>
      <c r="E30" s="9"/>
      <c r="F30" s="5"/>
      <c r="G30" s="27">
        <f t="shared" ref="G30:H30" si="11">SUM(G10:G29)</f>
        <v>5.5</v>
      </c>
      <c r="H30" s="27">
        <f t="shared" si="11"/>
        <v>4.5</v>
      </c>
      <c r="I30" s="27">
        <f>SUM(I10:I29)</f>
        <v>4.5</v>
      </c>
      <c r="J30" s="29">
        <f>SUM(J10:J29)</f>
        <v>4</v>
      </c>
      <c r="K30" s="5"/>
      <c r="L30" s="15">
        <f>SUM(L10:L29)</f>
        <v>2444</v>
      </c>
      <c r="M30" s="30">
        <f>SUM(M10:M29)</f>
        <v>2222</v>
      </c>
      <c r="N30" s="30">
        <f>SUM(N10:N29)</f>
        <v>22222</v>
      </c>
      <c r="O30" s="17">
        <f>SUM(O10:O29)</f>
        <v>200</v>
      </c>
      <c r="P30" s="32"/>
      <c r="Q30" s="31">
        <f>SUM(Q10:Q29)</f>
        <v>0</v>
      </c>
      <c r="R30" s="24">
        <f>SUM(R10:R29)</f>
        <v>0</v>
      </c>
      <c r="S30" s="24">
        <f t="shared" ref="S30:T30" si="12">SUM(S10:S29)</f>
        <v>0</v>
      </c>
      <c r="T30" s="24">
        <f t="shared" si="12"/>
        <v>0</v>
      </c>
      <c r="U30" s="16">
        <f>SUM(U10:U29)</f>
        <v>0</v>
      </c>
      <c r="V30" s="16">
        <f>SUM(V10:V29)</f>
        <v>0</v>
      </c>
      <c r="W30" s="16">
        <f>SUM(W10:W29)</f>
        <v>0</v>
      </c>
      <c r="X30" s="32"/>
      <c r="Y30" s="32"/>
      <c r="Z30" s="32"/>
      <c r="AA30" s="32"/>
      <c r="AB30" s="21">
        <f>SUM(AB10:AB29)</f>
        <v>200</v>
      </c>
    </row>
    <row r="31" spans="1:29" x14ac:dyDescent="0.4">
      <c r="A31" t="s">
        <v>42</v>
      </c>
    </row>
  </sheetData>
  <mergeCells count="12">
    <mergeCell ref="C9:D9"/>
    <mergeCell ref="A30:D30"/>
    <mergeCell ref="A2:AB2"/>
    <mergeCell ref="A3:AB3"/>
    <mergeCell ref="Z4:AB4"/>
    <mergeCell ref="A8:A9"/>
    <mergeCell ref="B8:B9"/>
    <mergeCell ref="C8:F8"/>
    <mergeCell ref="G8:O8"/>
    <mergeCell ref="P8:W8"/>
    <mergeCell ref="X8:AA8"/>
    <mergeCell ref="AB8:AB9"/>
  </mergeCells>
  <phoneticPr fontId="1"/>
  <conditionalFormatting sqref="S10:W29 P10:Q29 Q30 U30:V30">
    <cfRule type="expression" dxfId="9" priority="15">
      <formula>$P$10="無"</formula>
    </cfRule>
    <cfRule type="expression" dxfId="8" priority="16">
      <formula>#REF!="事業用"</formula>
    </cfRule>
  </conditionalFormatting>
  <conditionalFormatting sqref="W30">
    <cfRule type="expression" dxfId="7" priority="11">
      <formula>$P$10="無"</formula>
    </cfRule>
    <cfRule type="expression" dxfId="6" priority="12">
      <formula>#REF!="事業用"</formula>
    </cfRule>
  </conditionalFormatting>
  <conditionalFormatting sqref="P30">
    <cfRule type="expression" dxfId="5" priority="7">
      <formula>$P$10="無"</formula>
    </cfRule>
    <cfRule type="expression" dxfId="4" priority="8">
      <formula>#REF!="事業用"</formula>
    </cfRule>
  </conditionalFormatting>
  <conditionalFormatting sqref="X30:Y30">
    <cfRule type="expression" dxfId="3" priority="5">
      <formula>$P$10="無"</formula>
    </cfRule>
    <cfRule type="expression" dxfId="2" priority="6">
      <formula>#REF!="事業用"</formula>
    </cfRule>
  </conditionalFormatting>
  <conditionalFormatting sqref="Z30:AA30">
    <cfRule type="expression" dxfId="1" priority="1">
      <formula>$P$10="無"</formula>
    </cfRule>
    <cfRule type="expression" dxfId="0" priority="2">
      <formula>#REF!="事業用"</formula>
    </cfRule>
  </conditionalFormatting>
  <dataValidations count="1">
    <dataValidation type="list" allowBlank="1" showInputMessage="1" showErrorMessage="1" sqref="B10:B29" xr:uid="{A6BD139F-302C-4617-A5F8-C547EF355E8E}">
      <formula1>"家庭用,事業用"</formula1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0円ソーラー・蓄電池</vt:lpstr>
      <vt:lpstr>0円ソーラー・蓄電池 (計算式有)</vt:lpstr>
      <vt:lpstr>'0円ソーラー・蓄電池'!Print_Titles</vt:lpstr>
      <vt:lpstr>'0円ソーラー・蓄電池 (計算式有)'!Print_Titles</vt:lpstr>
    </vt:vector>
  </TitlesOfParts>
  <Company>小田原市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大澤　亜矢子</cp:lastModifiedBy>
  <cp:lastPrinted>2022-09-30T02:09:13Z</cp:lastPrinted>
  <dcterms:created xsi:type="dcterms:W3CDTF">2022-08-26T00:45:54Z</dcterms:created>
  <dcterms:modified xsi:type="dcterms:W3CDTF">2025-05-30T01:14:52Z</dcterms:modified>
</cp:coreProperties>
</file>